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0" windowWidth="25920" windowHeight="12240" activeTab="0"/>
  </bookViews>
  <sheets>
    <sheet name="Input" sheetId="1" r:id="rId1"/>
    <sheet name="Outcome" sheetId="2" state="veryHidden" r:id="rId2"/>
    <sheet name="list" sheetId="3" state="hidden" r:id="rId3"/>
  </sheets>
  <definedNames>
    <definedName name="_xlnm.Print_Area" localSheetId="0">'Input'!$B$2:$H$32</definedName>
    <definedName name="_xlnm.Print_Area" localSheetId="1">'Outcome'!$A$1:$O$40</definedName>
  </definedNames>
  <calcPr fullCalcOnLoad="1"/>
</workbook>
</file>

<file path=xl/sharedStrings.xml><?xml version="1.0" encoding="utf-8"?>
<sst xmlns="http://schemas.openxmlformats.org/spreadsheetml/2006/main" count="110" uniqueCount="85">
  <si>
    <t>RD-150</t>
  </si>
  <si>
    <t>RD-300</t>
  </si>
  <si>
    <t>RD-450</t>
  </si>
  <si>
    <t>RD-600</t>
  </si>
  <si>
    <t>RD-900</t>
  </si>
  <si>
    <t>RD-300H</t>
  </si>
  <si>
    <t>RD-450H</t>
  </si>
  <si>
    <t>RD-600H</t>
  </si>
  <si>
    <t>RD-900H</t>
  </si>
  <si>
    <t>Pipe Size</t>
  </si>
  <si>
    <t>Liquid</t>
  </si>
  <si>
    <t>Suction</t>
  </si>
  <si>
    <t>Suction 2</t>
  </si>
  <si>
    <t>Number of system</t>
  </si>
  <si>
    <t>System 1</t>
  </si>
  <si>
    <t>System 2</t>
  </si>
  <si>
    <t>System 3</t>
  </si>
  <si>
    <t>System 4</t>
  </si>
  <si>
    <t>System 5</t>
  </si>
  <si>
    <t>System 6</t>
  </si>
  <si>
    <t>System 7</t>
  </si>
  <si>
    <t>System 8</t>
  </si>
  <si>
    <t>System 9</t>
  </si>
  <si>
    <t>System 10</t>
  </si>
  <si>
    <t>System 11</t>
  </si>
  <si>
    <t>System 12</t>
  </si>
  <si>
    <t>System 13</t>
  </si>
  <si>
    <t>System 14</t>
  </si>
  <si>
    <t>System 15</t>
  </si>
  <si>
    <t>System 16</t>
  </si>
  <si>
    <t>System 17</t>
  </si>
  <si>
    <t>System 18</t>
  </si>
  <si>
    <t>System 19</t>
  </si>
  <si>
    <t>System 20</t>
  </si>
  <si>
    <t>Insulation Wall
Thickness</t>
  </si>
  <si>
    <t>Duct Size</t>
  </si>
  <si>
    <t>Availability</t>
  </si>
  <si>
    <t>Ratio of
Occupancy</t>
  </si>
  <si>
    <t>Number of System</t>
  </si>
  <si>
    <t>System 1</t>
  </si>
  <si>
    <t>Insulation Wall Thickness</t>
  </si>
  <si>
    <t>SLIMDUCT RD Size Calculator</t>
  </si>
  <si>
    <t>SLIMDUCT RD Size Calculator Outcome</t>
  </si>
  <si>
    <t>Pipe Description</t>
  </si>
  <si>
    <r>
      <rPr>
        <sz val="11"/>
        <color indexed="8"/>
        <rFont val="ＭＳ Ｐゴシック"/>
        <family val="3"/>
      </rPr>
      <t>有効寸法</t>
    </r>
  </si>
  <si>
    <r>
      <rPr>
        <sz val="11"/>
        <color indexed="8"/>
        <rFont val="ＭＳ Ｐゴシック"/>
        <family val="3"/>
      </rPr>
      <t>断面積（㎟）</t>
    </r>
  </si>
  <si>
    <r>
      <rPr>
        <sz val="11"/>
        <color indexed="8"/>
        <rFont val="ＭＳ Ｐゴシック"/>
        <family val="3"/>
      </rPr>
      <t>配管総断面積
（㎟）</t>
    </r>
  </si>
  <si>
    <r>
      <rPr>
        <sz val="11"/>
        <color indexed="8"/>
        <rFont val="ＭＳ Ｐゴシック"/>
        <family val="3"/>
      </rPr>
      <t>幅（</t>
    </r>
    <r>
      <rPr>
        <sz val="11"/>
        <color indexed="8"/>
        <rFont val="Calibri"/>
        <family val="2"/>
      </rPr>
      <t>mm</t>
    </r>
    <r>
      <rPr>
        <sz val="11"/>
        <color indexed="8"/>
        <rFont val="ＭＳ Ｐゴシック"/>
        <family val="3"/>
      </rPr>
      <t>）</t>
    </r>
  </si>
  <si>
    <r>
      <rPr>
        <sz val="11"/>
        <color indexed="8"/>
        <rFont val="ＭＳ Ｐゴシック"/>
        <family val="3"/>
      </rPr>
      <t>高さ（</t>
    </r>
    <r>
      <rPr>
        <sz val="11"/>
        <color indexed="8"/>
        <rFont val="Calibri"/>
        <family val="2"/>
      </rPr>
      <t>mm</t>
    </r>
    <r>
      <rPr>
        <sz val="11"/>
        <color indexed="8"/>
        <rFont val="ＭＳ Ｐゴシック"/>
        <family val="3"/>
      </rPr>
      <t>）</t>
    </r>
  </si>
  <si>
    <t>有効寸法</t>
  </si>
  <si>
    <t>配管径（mm）</t>
  </si>
  <si>
    <t>実際の保温材厚（mm）</t>
  </si>
  <si>
    <t>ソフト上保温材厚（mm）</t>
  </si>
  <si>
    <t>外径（mm）</t>
  </si>
  <si>
    <t>断面積（㎟）</t>
  </si>
  <si>
    <t>1/4</t>
  </si>
  <si>
    <t>3/8</t>
  </si>
  <si>
    <t>1/2</t>
  </si>
  <si>
    <t>5/8</t>
  </si>
  <si>
    <t>3/4</t>
  </si>
  <si>
    <t>7/8</t>
  </si>
  <si>
    <t>1</t>
  </si>
  <si>
    <t>1-1/8</t>
  </si>
  <si>
    <t>1-1/4</t>
  </si>
  <si>
    <t>1-3/8</t>
  </si>
  <si>
    <t>1-1/2</t>
  </si>
  <si>
    <t>1-5/8</t>
  </si>
  <si>
    <t>1-3/4</t>
  </si>
  <si>
    <t>2</t>
  </si>
  <si>
    <t>2-1/8</t>
  </si>
  <si>
    <t>1/2</t>
  </si>
  <si>
    <t>3</t>
  </si>
  <si>
    <t>12.7x12.7</t>
  </si>
  <si>
    <t>1/2x1/2</t>
  </si>
  <si>
    <t>19.05x19.05</t>
  </si>
  <si>
    <t>3/4x3/4</t>
  </si>
  <si>
    <t>25.4x25.4</t>
  </si>
  <si>
    <t>1x1</t>
  </si>
  <si>
    <t>10x10</t>
  </si>
  <si>
    <t>13/32x13/32</t>
  </si>
  <si>
    <t>10x20</t>
  </si>
  <si>
    <t>13/32x25/32</t>
  </si>
  <si>
    <t>20x20</t>
  </si>
  <si>
    <t>25/32x25/32</t>
  </si>
  <si>
    <t>3/8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</si>
</sst>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yyyy&quot;年&quot;m&quot;月&quot;d&quot;日&quot;;@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  <numFmt numFmtId="187" formatCode="[$]ggge&quot;年&quot;m&quot;月&quot;d&quot;日&quot;;@"/>
    <numFmt numFmtId="188" formatCode="[$]gge&quot;年&quot;m&quot;月&quot;d&quot;日&quot;;@"/>
  </numFmts>
  <fonts count="5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6"/>
      <color indexed="8"/>
      <name val="Calibri"/>
      <family val="2"/>
    </font>
    <font>
      <sz val="11"/>
      <color indexed="9"/>
      <name val="Calibri"/>
      <family val="2"/>
    </font>
    <font>
      <sz val="9"/>
      <name val="Meiryo UI"/>
      <family val="3"/>
    </font>
    <font>
      <sz val="8"/>
      <color indexed="8"/>
      <name val="ＭＳ Ｐゴシック"/>
      <family val="3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sz val="9"/>
      <color indexed="8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Calibri"/>
      <family val="2"/>
    </font>
    <font>
      <b/>
      <sz val="18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0" fillId="0" borderId="0">
      <alignment vertical="center"/>
      <protection/>
    </xf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66">
    <xf numFmtId="0" fontId="0" fillId="0" borderId="0" xfId="0" applyFont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 horizontal="center" vertical="center"/>
    </xf>
    <xf numFmtId="0" fontId="0" fillId="33" borderId="10" xfId="0" applyFont="1" applyFill="1" applyBorder="1" applyAlignment="1">
      <alignment vertical="center"/>
    </xf>
    <xf numFmtId="176" fontId="0" fillId="33" borderId="10" xfId="0" applyNumberFormat="1" applyFont="1" applyFill="1" applyBorder="1" applyAlignment="1">
      <alignment vertical="center"/>
    </xf>
    <xf numFmtId="9" fontId="0" fillId="33" borderId="10" xfId="0" applyNumberFormat="1" applyFont="1" applyFill="1" applyBorder="1" applyAlignment="1">
      <alignment vertical="center"/>
    </xf>
    <xf numFmtId="176" fontId="0" fillId="33" borderId="0" xfId="0" applyNumberFormat="1" applyFont="1" applyFill="1" applyAlignment="1">
      <alignment vertical="center"/>
    </xf>
    <xf numFmtId="0" fontId="54" fillId="0" borderId="0" xfId="0" applyFont="1" applyAlignment="1">
      <alignment vertical="center"/>
    </xf>
    <xf numFmtId="9" fontId="0" fillId="33" borderId="0" xfId="0" applyNumberFormat="1" applyFont="1" applyFill="1" applyAlignment="1">
      <alignment vertical="center"/>
    </xf>
    <xf numFmtId="0" fontId="0" fillId="33" borderId="0" xfId="0" applyFont="1" applyFill="1" applyBorder="1" applyAlignment="1">
      <alignment horizontal="right" vertical="center"/>
    </xf>
    <xf numFmtId="0" fontId="0" fillId="33" borderId="0" xfId="0" applyNumberFormat="1" applyFont="1" applyFill="1" applyAlignment="1">
      <alignment vertical="center"/>
    </xf>
    <xf numFmtId="0" fontId="0" fillId="18" borderId="10" xfId="0" applyFont="1" applyFill="1" applyBorder="1" applyAlignment="1">
      <alignment horizontal="center" vertical="center"/>
    </xf>
    <xf numFmtId="0" fontId="1" fillId="18" borderId="10" xfId="0" applyFont="1" applyFill="1" applyBorder="1" applyAlignment="1">
      <alignment horizontal="center" vertical="center"/>
    </xf>
    <xf numFmtId="0" fontId="44" fillId="33" borderId="0" xfId="0" applyFont="1" applyFill="1" applyAlignment="1">
      <alignment vertical="center"/>
    </xf>
    <xf numFmtId="0" fontId="0" fillId="0" borderId="0" xfId="0" applyFont="1" applyAlignment="1">
      <alignment horizontal="left" vertical="center"/>
    </xf>
    <xf numFmtId="0" fontId="0" fillId="33" borderId="11" xfId="0" applyFont="1" applyFill="1" applyBorder="1" applyAlignment="1">
      <alignment vertical="center"/>
    </xf>
    <xf numFmtId="0" fontId="0" fillId="33" borderId="12" xfId="0" applyFont="1" applyFill="1" applyBorder="1" applyAlignment="1">
      <alignment vertical="center"/>
    </xf>
    <xf numFmtId="0" fontId="0" fillId="33" borderId="13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14" xfId="0" applyFont="1" applyFill="1" applyBorder="1" applyAlignment="1">
      <alignment vertical="center"/>
    </xf>
    <xf numFmtId="0" fontId="55" fillId="33" borderId="0" xfId="0" applyFont="1" applyFill="1" applyBorder="1" applyAlignment="1">
      <alignment vertical="center"/>
    </xf>
    <xf numFmtId="0" fontId="0" fillId="33" borderId="15" xfId="0" applyFont="1" applyFill="1" applyBorder="1" applyAlignment="1">
      <alignment vertical="center"/>
    </xf>
    <xf numFmtId="0" fontId="0" fillId="33" borderId="0" xfId="0" applyFont="1" applyFill="1" applyBorder="1" applyAlignment="1" quotePrefix="1">
      <alignment vertical="center"/>
    </xf>
    <xf numFmtId="0" fontId="56" fillId="33" borderId="10" xfId="0" applyFont="1" applyFill="1" applyBorder="1" applyAlignment="1">
      <alignment vertical="center" wrapText="1"/>
    </xf>
    <xf numFmtId="0" fontId="48" fillId="28" borderId="10" xfId="0" applyFont="1" applyFill="1" applyBorder="1" applyAlignment="1" applyProtection="1">
      <alignment horizontal="center" vertical="center"/>
      <protection locked="0"/>
    </xf>
    <xf numFmtId="0" fontId="48" fillId="33" borderId="0" xfId="0" applyFont="1" applyFill="1" applyBorder="1" applyAlignment="1">
      <alignment horizontal="center" vertical="center"/>
    </xf>
    <xf numFmtId="0" fontId="48" fillId="18" borderId="10" xfId="0" applyFont="1" applyFill="1" applyBorder="1" applyAlignment="1">
      <alignment horizontal="center" vertical="center" shrinkToFit="1"/>
    </xf>
    <xf numFmtId="0" fontId="57" fillId="18" borderId="10" xfId="0" applyFont="1" applyFill="1" applyBorder="1" applyAlignment="1">
      <alignment horizontal="center" vertical="center" shrinkToFit="1"/>
    </xf>
    <xf numFmtId="0" fontId="0" fillId="33" borderId="10" xfId="0" applyFont="1" applyFill="1" applyBorder="1" applyAlignment="1">
      <alignment horizontal="center" vertical="center"/>
    </xf>
    <xf numFmtId="0" fontId="48" fillId="33" borderId="0" xfId="0" applyFont="1" applyFill="1" applyBorder="1" applyAlignment="1">
      <alignment vertical="center"/>
    </xf>
    <xf numFmtId="0" fontId="0" fillId="33" borderId="16" xfId="0" applyFont="1" applyFill="1" applyBorder="1" applyAlignment="1">
      <alignment vertical="center"/>
    </xf>
    <xf numFmtId="0" fontId="0" fillId="33" borderId="17" xfId="0" applyFont="1" applyFill="1" applyBorder="1" applyAlignment="1">
      <alignment vertical="center"/>
    </xf>
    <xf numFmtId="0" fontId="0" fillId="33" borderId="18" xfId="0" applyFont="1" applyFill="1" applyBorder="1" applyAlignment="1">
      <alignment vertical="center"/>
    </xf>
    <xf numFmtId="0" fontId="58" fillId="33" borderId="0" xfId="0" applyFont="1" applyFill="1" applyAlignment="1">
      <alignment vertical="center"/>
    </xf>
    <xf numFmtId="0" fontId="48" fillId="33" borderId="0" xfId="0" applyFont="1" applyFill="1" applyAlignment="1">
      <alignment vertical="center"/>
    </xf>
    <xf numFmtId="0" fontId="0" fillId="18" borderId="10" xfId="0" applyFont="1" applyFill="1" applyBorder="1" applyAlignment="1">
      <alignment vertical="center" wrapText="1"/>
    </xf>
    <xf numFmtId="0" fontId="0" fillId="18" borderId="10" xfId="0" applyFont="1" applyFill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/>
    </xf>
    <xf numFmtId="0" fontId="48" fillId="0" borderId="21" xfId="0" applyFont="1" applyBorder="1" applyAlignment="1">
      <alignment horizontal="center" vertical="center"/>
    </xf>
    <xf numFmtId="0" fontId="0" fillId="18" borderId="10" xfId="0" applyFont="1" applyFill="1" applyBorder="1" applyAlignment="1">
      <alignment horizontal="center" vertical="center"/>
    </xf>
    <xf numFmtId="0" fontId="0" fillId="28" borderId="10" xfId="0" applyNumberFormat="1" applyFont="1" applyFill="1" applyBorder="1" applyAlignment="1" applyProtection="1">
      <alignment horizontal="right" vertical="center"/>
      <protection locked="0"/>
    </xf>
    <xf numFmtId="49" fontId="0" fillId="28" borderId="10" xfId="0" applyNumberFormat="1" applyFont="1" applyFill="1" applyBorder="1" applyAlignment="1" applyProtection="1">
      <alignment horizontal="right" vertical="center"/>
      <protection locked="0"/>
    </xf>
    <xf numFmtId="49" fontId="0" fillId="28" borderId="10" xfId="0" applyNumberFormat="1" applyFont="1" applyFill="1" applyBorder="1" applyAlignment="1" applyProtection="1" quotePrefix="1">
      <alignment horizontal="right" vertical="center"/>
      <protection locked="0"/>
    </xf>
    <xf numFmtId="0" fontId="1" fillId="0" borderId="2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9" fontId="0" fillId="0" borderId="0" xfId="0" applyNumberFormat="1" applyFont="1" applyFill="1" applyBorder="1" applyAlignment="1">
      <alignment vertical="center"/>
    </xf>
    <xf numFmtId="49" fontId="4" fillId="33" borderId="10" xfId="0" applyNumberFormat="1" applyFont="1" applyFill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0" fillId="33" borderId="23" xfId="0" applyFill="1" applyBorder="1" applyAlignment="1">
      <alignment vertical="center"/>
    </xf>
    <xf numFmtId="0" fontId="0" fillId="33" borderId="24" xfId="0" applyFill="1" applyBorder="1" applyAlignment="1">
      <alignment vertical="center"/>
    </xf>
    <xf numFmtId="0" fontId="48" fillId="33" borderId="25" xfId="0" applyFont="1" applyFill="1" applyBorder="1" applyAlignment="1">
      <alignment vertical="center"/>
    </xf>
    <xf numFmtId="0" fontId="0" fillId="33" borderId="26" xfId="0" applyFill="1" applyBorder="1" applyAlignment="1">
      <alignment vertical="center"/>
    </xf>
    <xf numFmtId="0" fontId="36" fillId="33" borderId="0" xfId="0" applyFont="1" applyFill="1" applyBorder="1" applyAlignment="1">
      <alignment vertical="center"/>
    </xf>
    <xf numFmtId="0" fontId="36" fillId="33" borderId="0" xfId="0" applyFont="1" applyFill="1" applyAlignment="1">
      <alignment vertical="center"/>
    </xf>
    <xf numFmtId="49" fontId="36" fillId="33" borderId="0" xfId="0" applyNumberFormat="1" applyFont="1" applyFill="1" applyAlignment="1">
      <alignment vertical="center"/>
    </xf>
    <xf numFmtId="0" fontId="0" fillId="18" borderId="10" xfId="0" applyFont="1" applyFill="1" applyBorder="1" applyAlignment="1">
      <alignment horizontal="center" vertical="center"/>
    </xf>
    <xf numFmtId="0" fontId="0" fillId="18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581025</xdr:colOff>
      <xdr:row>5</xdr:row>
      <xdr:rowOff>276225</xdr:rowOff>
    </xdr:from>
    <xdr:to>
      <xdr:col>6</xdr:col>
      <xdr:colOff>38100</xdr:colOff>
      <xdr:row>8</xdr:row>
      <xdr:rowOff>38100</xdr:rowOff>
    </xdr:to>
    <xdr:sp>
      <xdr:nvSpPr>
        <xdr:cNvPr id="1" name="角丸四角形吹き出し 4"/>
        <xdr:cNvSpPr>
          <a:spLocks/>
        </xdr:cNvSpPr>
      </xdr:nvSpPr>
      <xdr:spPr>
        <a:xfrm>
          <a:off x="790575" y="1228725"/>
          <a:ext cx="3829050" cy="542925"/>
        </a:xfrm>
        <a:prstGeom prst="wedgeRoundRectCallout">
          <a:avLst>
            <a:gd name="adj1" fmla="val -48671"/>
            <a:gd name="adj2" fmla="val 30148"/>
          </a:avLst>
        </a:prstGeom>
        <a:noFill/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Select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the pipe size from the options provided below.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'Number of system' needs to be input manually.</a:t>
          </a:r>
        </a:p>
      </xdr:txBody>
    </xdr:sp>
    <xdr:clientData fPrintsWithSheet="0"/>
  </xdr:twoCellAnchor>
  <xdr:twoCellAnchor editAs="absolute">
    <xdr:from>
      <xdr:col>6</xdr:col>
      <xdr:colOff>762000</xdr:colOff>
      <xdr:row>29</xdr:row>
      <xdr:rowOff>114300</xdr:rowOff>
    </xdr:from>
    <xdr:to>
      <xdr:col>7</xdr:col>
      <xdr:colOff>600075</xdr:colOff>
      <xdr:row>31</xdr:row>
      <xdr:rowOff>85725</xdr:rowOff>
    </xdr:to>
    <xdr:sp macro="[0]!ShInput.BtnConfirmClick">
      <xdr:nvSpPr>
        <xdr:cNvPr id="2" name="正方形/長方形 7"/>
        <xdr:cNvSpPr>
          <a:spLocks/>
        </xdr:cNvSpPr>
      </xdr:nvSpPr>
      <xdr:spPr>
        <a:xfrm>
          <a:off x="5343525" y="6648450"/>
          <a:ext cx="742950" cy="352425"/>
        </a:xfrm>
        <a:prstGeom prst="rect">
          <a:avLst/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Confirm</a:t>
          </a:r>
        </a:p>
      </xdr:txBody>
    </xdr:sp>
    <xdr:clientData fPrintsWithSheet="0"/>
  </xdr:twoCellAnchor>
  <xdr:twoCellAnchor editAs="absolute">
    <xdr:from>
      <xdr:col>3</xdr:col>
      <xdr:colOff>76200</xdr:colOff>
      <xdr:row>29</xdr:row>
      <xdr:rowOff>47625</xdr:rowOff>
    </xdr:from>
    <xdr:to>
      <xdr:col>6</xdr:col>
      <xdr:colOff>723900</xdr:colOff>
      <xdr:row>31</xdr:row>
      <xdr:rowOff>9525</xdr:rowOff>
    </xdr:to>
    <xdr:sp>
      <xdr:nvSpPr>
        <xdr:cNvPr id="3" name="角丸四角形吹き出し 8"/>
        <xdr:cNvSpPr>
          <a:spLocks/>
        </xdr:cNvSpPr>
      </xdr:nvSpPr>
      <xdr:spPr>
        <a:xfrm>
          <a:off x="1943100" y="6581775"/>
          <a:ext cx="3362325" cy="342900"/>
        </a:xfrm>
        <a:prstGeom prst="wedgeRoundRectCallout">
          <a:avLst>
            <a:gd name="adj1" fmla="val -48671"/>
            <a:gd name="adj2" fmla="val 30148"/>
          </a:avLst>
        </a:prstGeom>
        <a:solidFill>
          <a:srgbClr val="FFFFFF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Please press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confirm to calculate the recommended duct size.</a:t>
          </a:r>
        </a:p>
      </xdr:txBody>
    </xdr:sp>
    <xdr:clientData fPrintsWithSheet="0"/>
  </xdr:twoCellAnchor>
  <xdr:twoCellAnchor editAs="absolute">
    <xdr:from>
      <xdr:col>1</xdr:col>
      <xdr:colOff>457200</xdr:colOff>
      <xdr:row>2</xdr:row>
      <xdr:rowOff>190500</xdr:rowOff>
    </xdr:from>
    <xdr:to>
      <xdr:col>7</xdr:col>
      <xdr:colOff>600075</xdr:colOff>
      <xdr:row>5</xdr:row>
      <xdr:rowOff>38100</xdr:rowOff>
    </xdr:to>
    <xdr:sp>
      <xdr:nvSpPr>
        <xdr:cNvPr id="4" name="角丸四角形吹き出し 12"/>
        <xdr:cNvSpPr>
          <a:spLocks/>
        </xdr:cNvSpPr>
      </xdr:nvSpPr>
      <xdr:spPr>
        <a:xfrm>
          <a:off x="666750" y="504825"/>
          <a:ext cx="5419725" cy="485775"/>
        </a:xfrm>
        <a:prstGeom prst="wedgeRoundRectCallout">
          <a:avLst>
            <a:gd name="adj1" fmla="val -48671"/>
            <a:gd name="adj2" fmla="val 30148"/>
          </a:avLst>
        </a:prstGeom>
        <a:noFill/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Select the insulation thickness from the options provided below. (Liquid</a:t>
          </a:r>
          <a:r>
            <a:rPr lang="en-US" cap="none" sz="800" b="0" i="0" u="none" baseline="0">
              <a:solidFill>
                <a:srgbClr val="000000"/>
              </a:solidFill>
            </a:rPr>
            <a:t>×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Suction)
</a:t>
          </a:r>
          <a:r>
            <a:rPr lang="en-US" cap="none" sz="10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    </a:t>
          </a:r>
          <a:r>
            <a:rPr lang="en-US" cap="none" sz="10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Note : The wall thickness is described in inch. For metric, 13/32 and 25/32 is equivalent to 10mm and 20mm.  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342900</xdr:colOff>
      <xdr:row>1</xdr:row>
      <xdr:rowOff>19050</xdr:rowOff>
    </xdr:from>
    <xdr:to>
      <xdr:col>7</xdr:col>
      <xdr:colOff>95250</xdr:colOff>
      <xdr:row>2</xdr:row>
      <xdr:rowOff>142875</xdr:rowOff>
    </xdr:to>
    <xdr:sp macro="[0]!ThisWorkbook.GoBackInput">
      <xdr:nvSpPr>
        <xdr:cNvPr id="1" name="正方形/長方形 3"/>
        <xdr:cNvSpPr>
          <a:spLocks/>
        </xdr:cNvSpPr>
      </xdr:nvSpPr>
      <xdr:spPr>
        <a:xfrm>
          <a:off x="5200650" y="209550"/>
          <a:ext cx="723900" cy="390525"/>
        </a:xfrm>
        <a:prstGeom prst="rect">
          <a:avLst/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Back</a:t>
          </a:r>
        </a:p>
      </xdr:txBody>
    </xdr:sp>
    <xdr:clientData fPrintsWithSheet="0"/>
  </xdr:twoCellAnchor>
  <xdr:twoCellAnchor>
    <xdr:from>
      <xdr:col>5</xdr:col>
      <xdr:colOff>381000</xdr:colOff>
      <xdr:row>1</xdr:row>
      <xdr:rowOff>19050</xdr:rowOff>
    </xdr:from>
    <xdr:to>
      <xdr:col>6</xdr:col>
      <xdr:colOff>209550</xdr:colOff>
      <xdr:row>2</xdr:row>
      <xdr:rowOff>142875</xdr:rowOff>
    </xdr:to>
    <xdr:sp macro="[0]!ShResult.PrintPage">
      <xdr:nvSpPr>
        <xdr:cNvPr id="2" name="正方形/長方形 4"/>
        <xdr:cNvSpPr>
          <a:spLocks/>
        </xdr:cNvSpPr>
      </xdr:nvSpPr>
      <xdr:spPr>
        <a:xfrm>
          <a:off x="4333875" y="209550"/>
          <a:ext cx="733425" cy="390525"/>
        </a:xfrm>
        <a:prstGeom prst="rect">
          <a:avLst/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Print</a:t>
          </a:r>
        </a:p>
      </xdr:txBody>
    </xdr:sp>
    <xdr:clientData fPrintsWithSheet="0"/>
  </xdr:twoCellAnchor>
  <xdr:twoCellAnchor>
    <xdr:from>
      <xdr:col>4</xdr:col>
      <xdr:colOff>228600</xdr:colOff>
      <xdr:row>7</xdr:row>
      <xdr:rowOff>47625</xdr:rowOff>
    </xdr:from>
    <xdr:to>
      <xdr:col>8</xdr:col>
      <xdr:colOff>752475</xdr:colOff>
      <xdr:row>11</xdr:row>
      <xdr:rowOff>180975</xdr:rowOff>
    </xdr:to>
    <xdr:sp>
      <xdr:nvSpPr>
        <xdr:cNvPr id="3" name="テキスト ボックス 5"/>
        <xdr:cNvSpPr txBox="1">
          <a:spLocks noChangeArrowheads="1"/>
        </xdr:cNvSpPr>
      </xdr:nvSpPr>
      <xdr:spPr>
        <a:xfrm>
          <a:off x="3276600" y="1514475"/>
          <a:ext cx="4143375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To be safe,</a:t>
          </a:r>
          <a:r>
            <a:rPr lang="en-US" cap="none" sz="9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70% occupancy</a:t>
          </a:r>
          <a:r>
            <a:rPr lang="en-US" cap="none" sz="9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 will be the border line of the judgement. 
</a:t>
          </a:r>
          <a:r>
            <a:rPr lang="en-US" cap="none" sz="9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More or less pipe could be enclosed depending on the actual situation. </a:t>
          </a:r>
        </a:p>
      </xdr:txBody>
    </xdr:sp>
    <xdr:clientData/>
  </xdr:twoCellAnchor>
  <xdr:twoCellAnchor>
    <xdr:from>
      <xdr:col>4</xdr:col>
      <xdr:colOff>219075</xdr:colOff>
      <xdr:row>5</xdr:row>
      <xdr:rowOff>0</xdr:rowOff>
    </xdr:from>
    <xdr:to>
      <xdr:col>8</xdr:col>
      <xdr:colOff>266700</xdr:colOff>
      <xdr:row>8</xdr:row>
      <xdr:rowOff>38100</xdr:rowOff>
    </xdr:to>
    <xdr:sp>
      <xdr:nvSpPr>
        <xdr:cNvPr id="4" name="テキスト ボックス 6"/>
        <xdr:cNvSpPr txBox="1">
          <a:spLocks noChangeArrowheads="1"/>
        </xdr:cNvSpPr>
      </xdr:nvSpPr>
      <xdr:spPr>
        <a:xfrm>
          <a:off x="3267075" y="1028700"/>
          <a:ext cx="366712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This outcome</a:t>
          </a:r>
          <a:r>
            <a:rPr lang="en-US" cap="none" sz="9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 is based on calculation and won't be guaranteed.
</a:t>
          </a:r>
          <a:r>
            <a:rPr lang="en-US" cap="none" sz="9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The result may differ depending on the actual situation.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Input"/>
  <dimension ref="B1:O32"/>
  <sheetViews>
    <sheetView showGridLines="0" tabSelected="1" zoomScalePageLayoutView="0" workbookViewId="0" topLeftCell="A4">
      <selection activeCell="E10" sqref="E10"/>
    </sheetView>
  </sheetViews>
  <sheetFormatPr defaultColWidth="0" defaultRowHeight="15" zeroHeight="1"/>
  <cols>
    <col min="1" max="1" width="3.140625" style="1" customWidth="1"/>
    <col min="2" max="2" width="10.421875" style="1" customWidth="1"/>
    <col min="3" max="3" width="14.421875" style="1" customWidth="1"/>
    <col min="4" max="7" width="13.57421875" style="1" customWidth="1"/>
    <col min="8" max="8" width="10.421875" style="1" customWidth="1"/>
    <col min="9" max="9" width="7.421875" style="60" hidden="1" customWidth="1"/>
    <col min="10" max="10" width="10.28125" style="60" hidden="1" customWidth="1"/>
    <col min="11" max="11" width="20.57421875" style="60" hidden="1" customWidth="1"/>
    <col min="12" max="12" width="6.421875" style="60" hidden="1" customWidth="1"/>
    <col min="13" max="13" width="3.7109375" style="54" customWidth="1"/>
    <col min="14" max="16384" width="0" style="1" hidden="1" customWidth="1"/>
  </cols>
  <sheetData>
    <row r="1" ht="9.75" customHeight="1" thickBot="1">
      <c r="C1" s="14"/>
    </row>
    <row r="2" spans="2:12" ht="15">
      <c r="B2" s="15"/>
      <c r="C2" s="16"/>
      <c r="D2" s="16"/>
      <c r="E2" s="16"/>
      <c r="F2" s="16"/>
      <c r="G2" s="16"/>
      <c r="H2" s="17"/>
      <c r="I2" s="59"/>
      <c r="J2" s="59"/>
      <c r="K2" s="59"/>
      <c r="L2" s="59"/>
    </row>
    <row r="3" spans="2:12" ht="16.5" customHeight="1">
      <c r="B3" s="19"/>
      <c r="C3" s="20" t="s">
        <v>41</v>
      </c>
      <c r="D3" s="18"/>
      <c r="E3" s="18"/>
      <c r="F3" s="18"/>
      <c r="G3" s="18"/>
      <c r="H3" s="21"/>
      <c r="I3" s="59"/>
      <c r="J3" s="59"/>
      <c r="K3" s="59"/>
      <c r="L3" s="59"/>
    </row>
    <row r="4" spans="2:12" ht="18.75" customHeight="1">
      <c r="B4" s="19"/>
      <c r="C4" s="18"/>
      <c r="D4" s="18"/>
      <c r="E4" s="18"/>
      <c r="F4" s="18"/>
      <c r="G4" s="18"/>
      <c r="H4" s="21"/>
      <c r="I4" s="59"/>
      <c r="J4" s="59"/>
      <c r="K4" s="59"/>
      <c r="L4" s="59"/>
    </row>
    <row r="5" spans="2:12" ht="15" customHeight="1">
      <c r="B5" s="19"/>
      <c r="C5" s="18"/>
      <c r="D5" s="18"/>
      <c r="E5" s="18"/>
      <c r="F5" s="18"/>
      <c r="G5" s="22"/>
      <c r="H5" s="21"/>
      <c r="I5" s="59"/>
      <c r="J5" s="59"/>
      <c r="K5" s="59"/>
      <c r="L5" s="59"/>
    </row>
    <row r="6" spans="2:15" ht="25.5" customHeight="1">
      <c r="B6" s="19"/>
      <c r="C6" s="23" t="s">
        <v>34</v>
      </c>
      <c r="D6" s="24"/>
      <c r="E6" s="18"/>
      <c r="F6" s="18"/>
      <c r="G6" s="18"/>
      <c r="H6" s="21"/>
      <c r="I6" s="59"/>
      <c r="J6" s="59"/>
      <c r="K6" s="59"/>
      <c r="L6" s="59"/>
      <c r="O6" s="1">
        <v>0</v>
      </c>
    </row>
    <row r="7" spans="2:15" ht="18" customHeight="1">
      <c r="B7" s="19"/>
      <c r="C7" s="18"/>
      <c r="D7" s="25"/>
      <c r="E7" s="18"/>
      <c r="F7" s="18"/>
      <c r="G7" s="18"/>
      <c r="H7" s="21"/>
      <c r="I7" s="59"/>
      <c r="J7" s="59"/>
      <c r="K7" s="59"/>
      <c r="L7" s="59"/>
      <c r="O7" s="1">
        <v>0</v>
      </c>
    </row>
    <row r="8" spans="2:15" ht="18" customHeight="1">
      <c r="B8" s="19"/>
      <c r="C8" s="18"/>
      <c r="D8" s="18"/>
      <c r="E8" s="18"/>
      <c r="F8" s="18"/>
      <c r="G8" s="18"/>
      <c r="H8" s="21"/>
      <c r="I8" s="59"/>
      <c r="J8" s="59"/>
      <c r="K8" s="59"/>
      <c r="L8" s="59"/>
      <c r="O8" s="1">
        <v>0</v>
      </c>
    </row>
    <row r="9" spans="2:15" ht="18" customHeight="1">
      <c r="B9" s="19"/>
      <c r="C9" s="26" t="s">
        <v>9</v>
      </c>
      <c r="D9" s="26" t="s">
        <v>10</v>
      </c>
      <c r="E9" s="26" t="s">
        <v>11</v>
      </c>
      <c r="F9" s="26" t="s">
        <v>12</v>
      </c>
      <c r="G9" s="27" t="s">
        <v>13</v>
      </c>
      <c r="H9" s="21"/>
      <c r="I9" s="59"/>
      <c r="J9" s="59"/>
      <c r="K9" s="59"/>
      <c r="L9" s="59"/>
      <c r="O9" s="1">
        <v>0</v>
      </c>
    </row>
    <row r="10" spans="2:15" ht="18" customHeight="1">
      <c r="B10" s="19"/>
      <c r="C10" s="28" t="s">
        <v>14</v>
      </c>
      <c r="D10" s="43"/>
      <c r="E10" s="44"/>
      <c r="F10" s="43"/>
      <c r="G10" s="43"/>
      <c r="H10" s="21"/>
      <c r="I10" s="60" t="s">
        <v>72</v>
      </c>
      <c r="J10" s="59"/>
      <c r="K10" s="60" t="s">
        <v>73</v>
      </c>
      <c r="L10" s="61"/>
      <c r="O10" s="1">
        <v>0</v>
      </c>
    </row>
    <row r="11" spans="2:15" ht="18" customHeight="1">
      <c r="B11" s="19"/>
      <c r="C11" s="28" t="s">
        <v>15</v>
      </c>
      <c r="D11" s="43"/>
      <c r="E11" s="43"/>
      <c r="F11" s="43"/>
      <c r="G11" s="43"/>
      <c r="H11" s="21"/>
      <c r="I11" s="60" t="s">
        <v>74</v>
      </c>
      <c r="J11" s="59">
        <v>6.35</v>
      </c>
      <c r="K11" s="60" t="s">
        <v>75</v>
      </c>
      <c r="L11" s="61" t="s">
        <v>55</v>
      </c>
      <c r="O11" s="1">
        <v>0</v>
      </c>
    </row>
    <row r="12" spans="2:15" ht="18" customHeight="1">
      <c r="B12" s="19"/>
      <c r="C12" s="28" t="s">
        <v>16</v>
      </c>
      <c r="D12" s="43"/>
      <c r="E12" s="43"/>
      <c r="F12" s="43"/>
      <c r="G12" s="43"/>
      <c r="H12" s="21"/>
      <c r="I12" s="60" t="s">
        <v>76</v>
      </c>
      <c r="J12" s="59">
        <v>9.52</v>
      </c>
      <c r="K12" s="60" t="s">
        <v>77</v>
      </c>
      <c r="L12" s="61" t="s">
        <v>56</v>
      </c>
      <c r="O12" s="1">
        <v>0</v>
      </c>
    </row>
    <row r="13" spans="2:15" ht="18" customHeight="1">
      <c r="B13" s="19"/>
      <c r="C13" s="28" t="s">
        <v>17</v>
      </c>
      <c r="D13" s="43"/>
      <c r="E13" s="43"/>
      <c r="F13" s="43"/>
      <c r="G13" s="43"/>
      <c r="H13" s="21"/>
      <c r="I13" s="59" t="s">
        <v>78</v>
      </c>
      <c r="J13" s="59">
        <v>12.7</v>
      </c>
      <c r="K13" s="60" t="s">
        <v>79</v>
      </c>
      <c r="L13" s="61" t="s">
        <v>57</v>
      </c>
      <c r="O13" s="1">
        <v>0</v>
      </c>
    </row>
    <row r="14" spans="2:15" ht="18" customHeight="1">
      <c r="B14" s="19"/>
      <c r="C14" s="28" t="s">
        <v>18</v>
      </c>
      <c r="D14" s="43"/>
      <c r="E14" s="43"/>
      <c r="F14" s="43"/>
      <c r="G14" s="43"/>
      <c r="H14" s="21"/>
      <c r="I14" s="59" t="s">
        <v>80</v>
      </c>
      <c r="J14" s="59">
        <v>15.88</v>
      </c>
      <c r="K14" s="60" t="s">
        <v>81</v>
      </c>
      <c r="L14" s="61" t="s">
        <v>58</v>
      </c>
      <c r="O14" s="1">
        <v>0</v>
      </c>
    </row>
    <row r="15" spans="2:12" ht="18" customHeight="1">
      <c r="B15" s="19"/>
      <c r="C15" s="28" t="s">
        <v>19</v>
      </c>
      <c r="D15" s="43"/>
      <c r="E15" s="43"/>
      <c r="F15" s="43"/>
      <c r="G15" s="43"/>
      <c r="H15" s="21"/>
      <c r="I15" s="59" t="s">
        <v>82</v>
      </c>
      <c r="J15" s="59">
        <v>19.05</v>
      </c>
      <c r="K15" s="60" t="s">
        <v>83</v>
      </c>
      <c r="L15" s="61" t="s">
        <v>59</v>
      </c>
    </row>
    <row r="16" spans="2:12" ht="18" customHeight="1">
      <c r="B16" s="19"/>
      <c r="C16" s="28" t="s">
        <v>20</v>
      </c>
      <c r="D16" s="43"/>
      <c r="E16" s="43"/>
      <c r="F16" s="43"/>
      <c r="G16" s="43"/>
      <c r="H16" s="21"/>
      <c r="I16" s="59"/>
      <c r="J16" s="59">
        <v>22.22</v>
      </c>
      <c r="L16" s="61" t="s">
        <v>60</v>
      </c>
    </row>
    <row r="17" spans="2:12" ht="18" customHeight="1">
      <c r="B17" s="19"/>
      <c r="C17" s="28" t="s">
        <v>21</v>
      </c>
      <c r="D17" s="43"/>
      <c r="E17" s="43"/>
      <c r="F17" s="43"/>
      <c r="G17" s="43"/>
      <c r="H17" s="21"/>
      <c r="I17" s="59"/>
      <c r="J17" s="59">
        <v>25.4</v>
      </c>
      <c r="L17" s="61" t="s">
        <v>61</v>
      </c>
    </row>
    <row r="18" spans="2:12" ht="18" customHeight="1">
      <c r="B18" s="19"/>
      <c r="C18" s="28" t="s">
        <v>22</v>
      </c>
      <c r="D18" s="43"/>
      <c r="E18" s="43"/>
      <c r="F18" s="43"/>
      <c r="G18" s="43"/>
      <c r="H18" s="21"/>
      <c r="J18" s="59">
        <v>28.58</v>
      </c>
      <c r="L18" s="61" t="s">
        <v>62</v>
      </c>
    </row>
    <row r="19" spans="2:12" ht="18" customHeight="1">
      <c r="B19" s="19"/>
      <c r="C19" s="28" t="s">
        <v>23</v>
      </c>
      <c r="D19" s="43"/>
      <c r="E19" s="43"/>
      <c r="F19" s="43"/>
      <c r="G19" s="43"/>
      <c r="H19" s="21"/>
      <c r="J19" s="59">
        <v>31.75</v>
      </c>
      <c r="L19" s="61" t="s">
        <v>63</v>
      </c>
    </row>
    <row r="20" spans="2:12" ht="18" customHeight="1">
      <c r="B20" s="19"/>
      <c r="C20" s="28" t="s">
        <v>24</v>
      </c>
      <c r="D20" s="43"/>
      <c r="E20" s="43"/>
      <c r="F20" s="43"/>
      <c r="G20" s="43"/>
      <c r="H20" s="21"/>
      <c r="J20" s="59">
        <v>34.92</v>
      </c>
      <c r="L20" s="61" t="s">
        <v>64</v>
      </c>
    </row>
    <row r="21" spans="2:12" ht="18" customHeight="1">
      <c r="B21" s="19"/>
      <c r="C21" s="28" t="s">
        <v>25</v>
      </c>
      <c r="D21" s="43"/>
      <c r="E21" s="43"/>
      <c r="F21" s="43"/>
      <c r="G21" s="43"/>
      <c r="H21" s="21"/>
      <c r="J21" s="59">
        <v>38.1</v>
      </c>
      <c r="L21" s="61" t="s">
        <v>65</v>
      </c>
    </row>
    <row r="22" spans="2:12" ht="18" customHeight="1">
      <c r="B22" s="19"/>
      <c r="C22" s="28" t="s">
        <v>26</v>
      </c>
      <c r="D22" s="43"/>
      <c r="E22" s="43"/>
      <c r="F22" s="43"/>
      <c r="G22" s="43"/>
      <c r="H22" s="21"/>
      <c r="J22" s="59">
        <v>41.28</v>
      </c>
      <c r="L22" s="61" t="s">
        <v>66</v>
      </c>
    </row>
    <row r="23" spans="2:12" ht="18" customHeight="1">
      <c r="B23" s="19"/>
      <c r="C23" s="28" t="s">
        <v>27</v>
      </c>
      <c r="D23" s="43"/>
      <c r="E23" s="43"/>
      <c r="F23" s="43"/>
      <c r="G23" s="43"/>
      <c r="H23" s="21"/>
      <c r="J23" s="59">
        <v>44.45</v>
      </c>
      <c r="L23" s="61" t="s">
        <v>67</v>
      </c>
    </row>
    <row r="24" spans="2:12" ht="18" customHeight="1">
      <c r="B24" s="19"/>
      <c r="C24" s="28" t="s">
        <v>28</v>
      </c>
      <c r="D24" s="43"/>
      <c r="E24" s="43"/>
      <c r="F24" s="43"/>
      <c r="G24" s="43"/>
      <c r="H24" s="21"/>
      <c r="I24" s="59"/>
      <c r="J24" s="59">
        <v>50.8</v>
      </c>
      <c r="L24" s="61" t="s">
        <v>68</v>
      </c>
    </row>
    <row r="25" spans="2:12" ht="18" customHeight="1">
      <c r="B25" s="19"/>
      <c r="C25" s="28" t="s">
        <v>29</v>
      </c>
      <c r="D25" s="43"/>
      <c r="E25" s="43"/>
      <c r="F25" s="43"/>
      <c r="G25" s="43"/>
      <c r="H25" s="21"/>
      <c r="I25" s="59"/>
      <c r="J25" s="59">
        <v>53.98</v>
      </c>
      <c r="L25" s="61" t="s">
        <v>69</v>
      </c>
    </row>
    <row r="26" spans="2:12" ht="18" customHeight="1">
      <c r="B26" s="19"/>
      <c r="C26" s="28" t="s">
        <v>30</v>
      </c>
      <c r="D26" s="43"/>
      <c r="E26" s="43"/>
      <c r="F26" s="43"/>
      <c r="G26" s="43"/>
      <c r="H26" s="21"/>
      <c r="I26" s="59"/>
      <c r="J26" s="59"/>
      <c r="K26" s="59"/>
      <c r="L26" s="59"/>
    </row>
    <row r="27" spans="2:12" ht="18" customHeight="1">
      <c r="B27" s="19"/>
      <c r="C27" s="28" t="s">
        <v>31</v>
      </c>
      <c r="D27" s="43"/>
      <c r="E27" s="43"/>
      <c r="F27" s="43"/>
      <c r="G27" s="43"/>
      <c r="H27" s="21"/>
      <c r="I27" s="59"/>
      <c r="J27" s="59"/>
      <c r="K27" s="59"/>
      <c r="L27" s="59"/>
    </row>
    <row r="28" spans="2:12" ht="18" customHeight="1">
      <c r="B28" s="19"/>
      <c r="C28" s="28" t="s">
        <v>32</v>
      </c>
      <c r="D28" s="43"/>
      <c r="E28" s="43"/>
      <c r="F28" s="43"/>
      <c r="G28" s="43"/>
      <c r="H28" s="21"/>
      <c r="I28" s="59"/>
      <c r="J28" s="59"/>
      <c r="K28" s="59"/>
      <c r="L28" s="59"/>
    </row>
    <row r="29" spans="2:12" ht="18" customHeight="1">
      <c r="B29" s="19"/>
      <c r="C29" s="28" t="s">
        <v>33</v>
      </c>
      <c r="D29" s="42"/>
      <c r="E29" s="42"/>
      <c r="F29" s="42"/>
      <c r="G29" s="42"/>
      <c r="H29" s="21"/>
      <c r="I29" s="59"/>
      <c r="J29" s="59"/>
      <c r="K29" s="59"/>
      <c r="L29" s="59"/>
    </row>
    <row r="30" spans="2:12" ht="15">
      <c r="B30" s="19"/>
      <c r="C30" s="29"/>
      <c r="D30" s="18"/>
      <c r="E30" s="18"/>
      <c r="F30" s="18"/>
      <c r="G30" s="18"/>
      <c r="H30" s="21"/>
      <c r="I30" s="59"/>
      <c r="J30" s="59"/>
      <c r="K30" s="59"/>
      <c r="L30" s="59"/>
    </row>
    <row r="31" spans="2:12" ht="15">
      <c r="B31" s="19"/>
      <c r="C31" s="18"/>
      <c r="D31" s="18"/>
      <c r="E31" s="18"/>
      <c r="F31" s="18"/>
      <c r="G31" s="18"/>
      <c r="H31" s="21"/>
      <c r="I31" s="59"/>
      <c r="J31" s="59"/>
      <c r="K31" s="59"/>
      <c r="L31" s="59"/>
    </row>
    <row r="32" spans="2:12" ht="15.75" thickBot="1">
      <c r="B32" s="30"/>
      <c r="C32" s="31"/>
      <c r="D32" s="31"/>
      <c r="E32" s="31"/>
      <c r="F32" s="31"/>
      <c r="G32" s="31"/>
      <c r="H32" s="32"/>
      <c r="I32" s="59"/>
      <c r="J32" s="59"/>
      <c r="K32" s="59"/>
      <c r="L32" s="59"/>
    </row>
    <row r="33" ht="15"/>
    <row r="34" ht="15"/>
    <row r="35" ht="15"/>
    <row r="36" ht="15"/>
  </sheetData>
  <sheetProtection selectLockedCells="1"/>
  <dataValidations count="4">
    <dataValidation type="list" allowBlank="1" showInputMessage="1" showErrorMessage="1" sqref="E11:F29">
      <formula1>$A$1:$A$1</formula1>
    </dataValidation>
    <dataValidation type="list" allowBlank="1" showInputMessage="1" showErrorMessage="1" sqref="D10:D29">
      <formula1>$L$10:$L$25</formula1>
    </dataValidation>
    <dataValidation type="list" allowBlank="1" showInputMessage="1" showErrorMessage="1" sqref="D6">
      <formula1>$K$10:$K$15</formula1>
    </dataValidation>
    <dataValidation type="list" allowBlank="1" showInputMessage="1" showErrorMessage="1" sqref="E10:F10">
      <formula1>" "</formula1>
    </dataValidation>
  </dataValidations>
  <printOptions horizontalCentered="1"/>
  <pageMargins left="0.4330708661417323" right="0.4330708661417323" top="0.7480314960629921" bottom="0.7480314960629921" header="0.31496062992125984" footer="0.31496062992125984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Result">
    <pageSetUpPr fitToPage="1"/>
  </sheetPr>
  <dimension ref="B2:O39"/>
  <sheetViews>
    <sheetView showGridLines="0" zoomScalePageLayoutView="0" workbookViewId="0" topLeftCell="C1">
      <selection activeCell="J16" sqref="J16"/>
    </sheetView>
  </sheetViews>
  <sheetFormatPr defaultColWidth="9.140625" defaultRowHeight="15" zeroHeight="1"/>
  <cols>
    <col min="1" max="1" width="3.140625" style="1" customWidth="1"/>
    <col min="2" max="2" width="15.421875" style="1" customWidth="1"/>
    <col min="3" max="6" width="13.57421875" style="1" customWidth="1"/>
    <col min="7" max="7" width="14.57421875" style="1" customWidth="1"/>
    <col min="8" max="9" width="12.57421875" style="1" customWidth="1"/>
    <col min="10" max="10" width="12.00390625" style="1" customWidth="1"/>
    <col min="11" max="11" width="9.00390625" style="1" customWidth="1"/>
    <col min="12" max="15" width="9.00390625" style="1" hidden="1" customWidth="1"/>
    <col min="16" max="16384" width="9.00390625" style="1" customWidth="1"/>
  </cols>
  <sheetData>
    <row r="1" ht="15"/>
    <row r="2" ht="21">
      <c r="B2" s="33" t="s">
        <v>42</v>
      </c>
    </row>
    <row r="3" ht="15"/>
    <row r="4" spans="2:15" s="2" customFormat="1" ht="15" customHeight="1">
      <c r="B4" s="63" t="s">
        <v>35</v>
      </c>
      <c r="C4" s="62" t="s">
        <v>36</v>
      </c>
      <c r="D4" s="63" t="s">
        <v>37</v>
      </c>
      <c r="E4" s="45"/>
      <c r="F4" s="46"/>
      <c r="G4" s="64"/>
      <c r="H4" s="65"/>
      <c r="I4" s="65"/>
      <c r="J4" s="65"/>
      <c r="L4" s="12" t="s">
        <v>49</v>
      </c>
      <c r="M4" s="41" t="s">
        <v>44</v>
      </c>
      <c r="N4" s="62" t="s">
        <v>45</v>
      </c>
      <c r="O4" s="63" t="s">
        <v>46</v>
      </c>
    </row>
    <row r="5" spans="2:15" s="2" customFormat="1" ht="15" customHeight="1">
      <c r="B5" s="63"/>
      <c r="C5" s="62"/>
      <c r="D5" s="63"/>
      <c r="E5" s="47"/>
      <c r="F5" s="46"/>
      <c r="G5" s="64"/>
      <c r="H5" s="65"/>
      <c r="I5" s="65"/>
      <c r="J5" s="65"/>
      <c r="L5" s="41" t="s">
        <v>47</v>
      </c>
      <c r="M5" s="41" t="s">
        <v>48</v>
      </c>
      <c r="N5" s="62"/>
      <c r="O5" s="63"/>
    </row>
    <row r="6" spans="2:15" ht="17.25" customHeight="1">
      <c r="B6" s="3" t="s">
        <v>0</v>
      </c>
      <c r="C6" s="28" t="str">
        <f>IF(D6&gt;=0.7,"Not Available","Available")</f>
        <v>Not Available</v>
      </c>
      <c r="D6" s="5">
        <f>ROUNDUP(O6/N6,2)</f>
        <v>1.02</v>
      </c>
      <c r="E6" s="48"/>
      <c r="F6" s="49"/>
      <c r="G6" s="50"/>
      <c r="H6" s="50"/>
      <c r="I6" s="50"/>
      <c r="J6" s="51"/>
      <c r="L6" s="3">
        <v>150</v>
      </c>
      <c r="M6" s="3">
        <v>97</v>
      </c>
      <c r="N6" s="4">
        <f aca="true" t="shared" si="0" ref="N6:N14">L6*M6</f>
        <v>14550</v>
      </c>
      <c r="O6" s="3">
        <v>14709.330078125</v>
      </c>
    </row>
    <row r="7" spans="2:15" ht="17.25" customHeight="1">
      <c r="B7" s="3" t="s">
        <v>1</v>
      </c>
      <c r="C7" s="28" t="str">
        <f aca="true" t="shared" si="1" ref="C7:C14">IF(D7&gt;=0.7,"Not Available","Available")</f>
        <v>Available</v>
      </c>
      <c r="D7" s="5">
        <f aca="true" t="shared" si="2" ref="D7:D14">ROUNDUP(O7/N7,2)</f>
        <v>0.53</v>
      </c>
      <c r="E7" s="48"/>
      <c r="F7" s="49"/>
      <c r="G7" s="50"/>
      <c r="H7" s="50"/>
      <c r="I7" s="50"/>
      <c r="J7" s="51"/>
      <c r="L7" s="3">
        <v>300</v>
      </c>
      <c r="M7" s="3">
        <v>93</v>
      </c>
      <c r="N7" s="4">
        <f t="shared" si="0"/>
        <v>27900</v>
      </c>
      <c r="O7" s="3">
        <v>14709.330078125</v>
      </c>
    </row>
    <row r="8" spans="2:15" ht="17.25" customHeight="1">
      <c r="B8" s="3" t="s">
        <v>5</v>
      </c>
      <c r="C8" s="28" t="str">
        <f t="shared" si="1"/>
        <v>Available</v>
      </c>
      <c r="D8" s="5">
        <f t="shared" si="2"/>
        <v>0.24000000000000002</v>
      </c>
      <c r="E8" s="48"/>
      <c r="F8" s="49"/>
      <c r="G8" s="50"/>
      <c r="H8" s="50"/>
      <c r="I8" s="50"/>
      <c r="J8" s="51"/>
      <c r="L8" s="3">
        <v>300</v>
      </c>
      <c r="M8" s="3">
        <v>213</v>
      </c>
      <c r="N8" s="4">
        <f t="shared" si="0"/>
        <v>63900</v>
      </c>
      <c r="O8" s="3">
        <v>14709.330078125</v>
      </c>
    </row>
    <row r="9" spans="2:15" ht="17.25" customHeight="1">
      <c r="B9" s="3" t="s">
        <v>2</v>
      </c>
      <c r="C9" s="28" t="str">
        <f t="shared" si="1"/>
        <v>Available</v>
      </c>
      <c r="D9" s="5">
        <f t="shared" si="2"/>
        <v>0.36</v>
      </c>
      <c r="E9" s="48"/>
      <c r="F9" s="49"/>
      <c r="G9" s="50"/>
      <c r="H9" s="50"/>
      <c r="I9" s="50"/>
      <c r="J9" s="51"/>
      <c r="L9" s="3">
        <v>450</v>
      </c>
      <c r="M9" s="3">
        <v>93</v>
      </c>
      <c r="N9" s="4">
        <f t="shared" si="0"/>
        <v>41850</v>
      </c>
      <c r="O9" s="3">
        <v>14709.330078125</v>
      </c>
    </row>
    <row r="10" spans="2:15" ht="17.25" customHeight="1">
      <c r="B10" s="3" t="s">
        <v>6</v>
      </c>
      <c r="C10" s="28" t="str">
        <f t="shared" si="1"/>
        <v>Available</v>
      </c>
      <c r="D10" s="5">
        <f t="shared" si="2"/>
        <v>0.16</v>
      </c>
      <c r="E10" s="48"/>
      <c r="F10" s="49"/>
      <c r="G10" s="50"/>
      <c r="H10" s="50"/>
      <c r="I10" s="50"/>
      <c r="J10" s="51"/>
      <c r="L10" s="3">
        <v>450</v>
      </c>
      <c r="M10" s="3">
        <v>213</v>
      </c>
      <c r="N10" s="4">
        <f t="shared" si="0"/>
        <v>95850</v>
      </c>
      <c r="O10" s="3">
        <v>14709.330078125</v>
      </c>
    </row>
    <row r="11" spans="2:15" ht="17.25" customHeight="1">
      <c r="B11" s="3" t="s">
        <v>3</v>
      </c>
      <c r="C11" s="28" t="str">
        <f t="shared" si="1"/>
        <v>Available</v>
      </c>
      <c r="D11" s="5">
        <f t="shared" si="2"/>
        <v>0.27</v>
      </c>
      <c r="E11" s="48"/>
      <c r="F11" s="49"/>
      <c r="G11" s="50"/>
      <c r="H11" s="50"/>
      <c r="I11" s="50"/>
      <c r="J11" s="51"/>
      <c r="L11" s="3">
        <v>600</v>
      </c>
      <c r="M11" s="3">
        <v>93</v>
      </c>
      <c r="N11" s="4">
        <f t="shared" si="0"/>
        <v>55800</v>
      </c>
      <c r="O11" s="3">
        <v>14709.330078125</v>
      </c>
    </row>
    <row r="12" spans="2:15" ht="17.25" customHeight="1">
      <c r="B12" s="3" t="s">
        <v>7</v>
      </c>
      <c r="C12" s="28" t="str">
        <f t="shared" si="1"/>
        <v>Available</v>
      </c>
      <c r="D12" s="5">
        <f t="shared" si="2"/>
        <v>0.12</v>
      </c>
      <c r="E12" s="48"/>
      <c r="F12" s="49"/>
      <c r="G12" s="50"/>
      <c r="H12" s="50"/>
      <c r="I12" s="50"/>
      <c r="J12" s="51"/>
      <c r="L12" s="3">
        <v>600</v>
      </c>
      <c r="M12" s="3">
        <v>213</v>
      </c>
      <c r="N12" s="4">
        <f t="shared" si="0"/>
        <v>127800</v>
      </c>
      <c r="O12" s="3">
        <v>14709.330078125</v>
      </c>
    </row>
    <row r="13" spans="2:15" ht="17.25" customHeight="1">
      <c r="B13" s="3" t="s">
        <v>4</v>
      </c>
      <c r="C13" s="28" t="str">
        <f t="shared" si="1"/>
        <v>Available</v>
      </c>
      <c r="D13" s="5">
        <f t="shared" si="2"/>
        <v>0.18000000000000002</v>
      </c>
      <c r="E13" s="48"/>
      <c r="F13" s="49"/>
      <c r="G13" s="50"/>
      <c r="H13" s="50"/>
      <c r="I13" s="50"/>
      <c r="J13" s="51"/>
      <c r="L13" s="3">
        <v>900</v>
      </c>
      <c r="M13" s="3">
        <v>93</v>
      </c>
      <c r="N13" s="4">
        <f t="shared" si="0"/>
        <v>83700</v>
      </c>
      <c r="O13" s="3">
        <v>14709.330078125</v>
      </c>
    </row>
    <row r="14" spans="2:15" ht="17.25" customHeight="1">
      <c r="B14" s="3" t="s">
        <v>8</v>
      </c>
      <c r="C14" s="28" t="str">
        <f t="shared" si="1"/>
        <v>Available</v>
      </c>
      <c r="D14" s="5">
        <f t="shared" si="2"/>
        <v>0.08</v>
      </c>
      <c r="E14" s="48"/>
      <c r="F14" s="49"/>
      <c r="G14" s="50"/>
      <c r="H14" s="50"/>
      <c r="I14" s="50"/>
      <c r="J14" s="51"/>
      <c r="L14" s="3">
        <v>900</v>
      </c>
      <c r="M14" s="3">
        <v>206</v>
      </c>
      <c r="N14" s="4">
        <f t="shared" si="0"/>
        <v>185400</v>
      </c>
      <c r="O14" s="3">
        <v>14709.330078125</v>
      </c>
    </row>
    <row r="15" spans="5:9" ht="17.25" customHeight="1">
      <c r="E15" s="6"/>
      <c r="F15" s="6"/>
      <c r="G15" s="7"/>
      <c r="H15" s="8"/>
      <c r="I15" s="2"/>
    </row>
    <row r="16" spans="7:10" ht="15">
      <c r="G16" s="7"/>
      <c r="J16" s="9"/>
    </row>
    <row r="17" spans="2:8" ht="15">
      <c r="B17" s="34" t="s">
        <v>43</v>
      </c>
      <c r="G17" s="7"/>
      <c r="H17" s="10"/>
    </row>
    <row r="18" spans="2:7" ht="32.25" customHeight="1">
      <c r="B18" s="35" t="s">
        <v>40</v>
      </c>
      <c r="C18" s="53" t="s">
        <v>81</v>
      </c>
      <c r="D18" s="13"/>
      <c r="E18" s="13"/>
      <c r="F18" s="13"/>
      <c r="G18" s="7"/>
    </row>
    <row r="19" spans="2:6" s="2" customFormat="1" ht="18" customHeight="1">
      <c r="B19" s="11" t="s">
        <v>9</v>
      </c>
      <c r="C19" s="36" t="s">
        <v>10</v>
      </c>
      <c r="D19" s="36" t="s">
        <v>11</v>
      </c>
      <c r="E19" s="36" t="s">
        <v>12</v>
      </c>
      <c r="F19" s="36" t="s">
        <v>38</v>
      </c>
    </row>
    <row r="20" spans="2:6" ht="18" customHeight="1">
      <c r="B20" s="3" t="s">
        <v>39</v>
      </c>
      <c r="C20" s="52" t="s">
        <v>84</v>
      </c>
      <c r="D20" s="52" t="s">
        <v>70</v>
      </c>
      <c r="E20" s="52" t="s">
        <v>84</v>
      </c>
      <c r="F20" s="52" t="s">
        <v>71</v>
      </c>
    </row>
    <row r="21" spans="2:6" ht="18" customHeight="1">
      <c r="B21" s="3" t="s">
        <v>15</v>
      </c>
      <c r="C21" s="52"/>
      <c r="D21" s="52"/>
      <c r="E21" s="52"/>
      <c r="F21" s="52"/>
    </row>
    <row r="22" spans="2:6" ht="18" customHeight="1">
      <c r="B22" s="3" t="s">
        <v>16</v>
      </c>
      <c r="C22" s="52"/>
      <c r="D22" s="52"/>
      <c r="E22" s="52"/>
      <c r="F22" s="52"/>
    </row>
    <row r="23" spans="2:6" ht="18" customHeight="1">
      <c r="B23" s="3" t="s">
        <v>17</v>
      </c>
      <c r="C23" s="52"/>
      <c r="D23" s="52"/>
      <c r="E23" s="52"/>
      <c r="F23" s="52"/>
    </row>
    <row r="24" spans="2:6" ht="18" customHeight="1">
      <c r="B24" s="3" t="s">
        <v>18</v>
      </c>
      <c r="C24" s="52"/>
      <c r="D24" s="52"/>
      <c r="E24" s="52"/>
      <c r="F24" s="52"/>
    </row>
    <row r="25" spans="2:6" ht="18" customHeight="1">
      <c r="B25" s="3" t="s">
        <v>19</v>
      </c>
      <c r="C25" s="52"/>
      <c r="D25" s="52"/>
      <c r="E25" s="52"/>
      <c r="F25" s="52"/>
    </row>
    <row r="26" spans="2:6" ht="18" customHeight="1">
      <c r="B26" s="3" t="s">
        <v>20</v>
      </c>
      <c r="C26" s="52"/>
      <c r="D26" s="52"/>
      <c r="E26" s="52"/>
      <c r="F26" s="52"/>
    </row>
    <row r="27" spans="2:6" ht="18" customHeight="1">
      <c r="B27" s="3" t="s">
        <v>21</v>
      </c>
      <c r="C27" s="52"/>
      <c r="D27" s="52"/>
      <c r="E27" s="52"/>
      <c r="F27" s="52"/>
    </row>
    <row r="28" spans="2:6" ht="18" customHeight="1">
      <c r="B28" s="3" t="s">
        <v>22</v>
      </c>
      <c r="C28" s="52"/>
      <c r="D28" s="52"/>
      <c r="E28" s="52"/>
      <c r="F28" s="52"/>
    </row>
    <row r="29" spans="2:6" ht="18" customHeight="1">
      <c r="B29" s="3" t="s">
        <v>23</v>
      </c>
      <c r="C29" s="52"/>
      <c r="D29" s="52"/>
      <c r="E29" s="52"/>
      <c r="F29" s="52"/>
    </row>
    <row r="30" spans="2:6" ht="18" customHeight="1">
      <c r="B30" s="3" t="s">
        <v>24</v>
      </c>
      <c r="C30" s="52"/>
      <c r="D30" s="52"/>
      <c r="E30" s="52"/>
      <c r="F30" s="52"/>
    </row>
    <row r="31" spans="2:6" ht="18" customHeight="1">
      <c r="B31" s="3" t="s">
        <v>25</v>
      </c>
      <c r="C31" s="52"/>
      <c r="D31" s="52"/>
      <c r="E31" s="52"/>
      <c r="F31" s="52"/>
    </row>
    <row r="32" spans="2:6" ht="18" customHeight="1">
      <c r="B32" s="3" t="s">
        <v>26</v>
      </c>
      <c r="C32" s="52"/>
      <c r="D32" s="52"/>
      <c r="E32" s="52"/>
      <c r="F32" s="52"/>
    </row>
    <row r="33" spans="2:6" ht="18" customHeight="1">
      <c r="B33" s="3" t="s">
        <v>27</v>
      </c>
      <c r="C33" s="52"/>
      <c r="D33" s="52"/>
      <c r="E33" s="52"/>
      <c r="F33" s="52"/>
    </row>
    <row r="34" spans="2:6" ht="18" customHeight="1">
      <c r="B34" s="3" t="s">
        <v>28</v>
      </c>
      <c r="C34" s="52"/>
      <c r="D34" s="52"/>
      <c r="E34" s="52"/>
      <c r="F34" s="52"/>
    </row>
    <row r="35" spans="2:6" ht="18" customHeight="1">
      <c r="B35" s="3" t="s">
        <v>29</v>
      </c>
      <c r="C35" s="52"/>
      <c r="D35" s="52"/>
      <c r="E35" s="52"/>
      <c r="F35" s="52"/>
    </row>
    <row r="36" spans="2:6" ht="18" customHeight="1">
      <c r="B36" s="3" t="s">
        <v>30</v>
      </c>
      <c r="C36" s="52"/>
      <c r="D36" s="52"/>
      <c r="E36" s="52"/>
      <c r="F36" s="52"/>
    </row>
    <row r="37" spans="2:6" ht="18" customHeight="1">
      <c r="B37" s="3" t="s">
        <v>31</v>
      </c>
      <c r="C37" s="52"/>
      <c r="D37" s="52"/>
      <c r="E37" s="52"/>
      <c r="F37" s="52"/>
    </row>
    <row r="38" spans="2:6" ht="18" customHeight="1">
      <c r="B38" s="3" t="s">
        <v>32</v>
      </c>
      <c r="C38" s="52"/>
      <c r="D38" s="52"/>
      <c r="E38" s="52"/>
      <c r="F38" s="52"/>
    </row>
    <row r="39" spans="2:6" ht="18" customHeight="1">
      <c r="B39" s="3" t="s">
        <v>33</v>
      </c>
      <c r="C39" s="52"/>
      <c r="D39" s="52"/>
      <c r="E39" s="52"/>
      <c r="F39" s="52"/>
    </row>
    <row r="40" ht="15"/>
    <row r="41" ht="15"/>
    <row r="42" ht="15"/>
    <row r="43" ht="15"/>
  </sheetData>
  <sheetProtection/>
  <mergeCells count="9">
    <mergeCell ref="N4:N5"/>
    <mergeCell ref="O4:O5"/>
    <mergeCell ref="D4:D5"/>
    <mergeCell ref="B4:B5"/>
    <mergeCell ref="G4:G5"/>
    <mergeCell ref="H4:H5"/>
    <mergeCell ref="I4:I5"/>
    <mergeCell ref="J4:J5"/>
    <mergeCell ref="C4:C5"/>
  </mergeCells>
  <printOptions/>
  <pageMargins left="0.38" right="0.26" top="0.47" bottom="0.56" header="0.3" footer="0.3"/>
  <pageSetup fitToHeight="1" fitToWidth="1" horizontalDpi="600" verticalDpi="600" orientation="landscape" paperSize="9" scale="8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SizeList"/>
  <dimension ref="A1:E76"/>
  <sheetViews>
    <sheetView zoomScalePageLayoutView="0" workbookViewId="0" topLeftCell="A13">
      <selection activeCell="E34" sqref="E34"/>
    </sheetView>
  </sheetViews>
  <sheetFormatPr defaultColWidth="9.140625" defaultRowHeight="15"/>
  <cols>
    <col min="1" max="1" width="12.140625" style="0" bestFit="1" customWidth="1"/>
    <col min="2" max="2" width="20.421875" style="0" bestFit="1" customWidth="1"/>
    <col min="3" max="3" width="21.00390625" style="0" bestFit="1" customWidth="1"/>
    <col min="4" max="4" width="10.00390625" style="0" bestFit="1" customWidth="1"/>
    <col min="5" max="5" width="12.140625" style="0" bestFit="1" customWidth="1"/>
  </cols>
  <sheetData>
    <row r="1" spans="1:5" ht="13.5">
      <c r="A1" s="37" t="s">
        <v>50</v>
      </c>
      <c r="B1" s="38" t="s">
        <v>51</v>
      </c>
      <c r="C1" s="38" t="s">
        <v>52</v>
      </c>
      <c r="D1" s="39" t="s">
        <v>53</v>
      </c>
      <c r="E1" s="40" t="s">
        <v>54</v>
      </c>
    </row>
    <row r="2" spans="1:5" ht="13.5">
      <c r="A2" s="55">
        <v>6.35</v>
      </c>
      <c r="B2" s="56">
        <v>8</v>
      </c>
      <c r="C2" s="56">
        <v>10</v>
      </c>
      <c r="D2" s="56">
        <v>24</v>
      </c>
      <c r="E2" s="57">
        <f aca="true" t="shared" si="0" ref="E2:E73">D2/2*D2/2*3.14</f>
        <v>452.16</v>
      </c>
    </row>
    <row r="3" spans="1:5" ht="13.5">
      <c r="A3" s="55"/>
      <c r="B3" s="56">
        <v>20</v>
      </c>
      <c r="C3" s="56">
        <v>20</v>
      </c>
      <c r="D3" s="56">
        <v>48</v>
      </c>
      <c r="E3" s="57">
        <f t="shared" si="0"/>
        <v>1808.64</v>
      </c>
    </row>
    <row r="4" spans="1:5" ht="13.5">
      <c r="A4" s="55"/>
      <c r="B4" s="56">
        <v>12.7</v>
      </c>
      <c r="C4" s="56">
        <v>12.7</v>
      </c>
      <c r="D4" s="56">
        <v>33</v>
      </c>
      <c r="E4" s="57">
        <f>D4/2*D4/2*3.14</f>
        <v>854.865</v>
      </c>
    </row>
    <row r="5" spans="1:5" ht="13.5">
      <c r="A5" s="55"/>
      <c r="B5" s="56">
        <v>19.05</v>
      </c>
      <c r="C5" s="56">
        <v>19.05</v>
      </c>
      <c r="D5" s="56">
        <v>45</v>
      </c>
      <c r="E5" s="57">
        <f t="shared" si="0"/>
        <v>1589.625</v>
      </c>
    </row>
    <row r="6" spans="1:5" ht="13.5">
      <c r="A6" s="55"/>
      <c r="B6" s="56">
        <v>25.4</v>
      </c>
      <c r="C6" s="56">
        <v>25.4</v>
      </c>
      <c r="D6" s="56">
        <v>58</v>
      </c>
      <c r="E6" s="57">
        <f t="shared" si="0"/>
        <v>2640.7400000000002</v>
      </c>
    </row>
    <row r="7" spans="1:5" ht="13.5">
      <c r="A7" s="55">
        <v>9.52</v>
      </c>
      <c r="B7" s="56">
        <v>8</v>
      </c>
      <c r="C7" s="56">
        <v>10</v>
      </c>
      <c r="D7" s="56">
        <v>27</v>
      </c>
      <c r="E7" s="57">
        <f t="shared" si="0"/>
        <v>572.265</v>
      </c>
    </row>
    <row r="8" spans="1:5" ht="13.5">
      <c r="A8" s="55"/>
      <c r="B8" s="56">
        <v>20</v>
      </c>
      <c r="C8" s="56">
        <v>20</v>
      </c>
      <c r="D8" s="56">
        <v>51</v>
      </c>
      <c r="E8" s="57">
        <f t="shared" si="0"/>
        <v>2041.785</v>
      </c>
    </row>
    <row r="9" spans="1:5" ht="13.5">
      <c r="A9" s="55"/>
      <c r="B9" s="56">
        <v>12.7</v>
      </c>
      <c r="C9" s="56">
        <v>12.7</v>
      </c>
      <c r="D9" s="56">
        <v>36</v>
      </c>
      <c r="E9" s="57">
        <f t="shared" si="0"/>
        <v>1017.36</v>
      </c>
    </row>
    <row r="10" spans="1:5" ht="13.5">
      <c r="A10" s="55"/>
      <c r="B10" s="56">
        <v>19.05</v>
      </c>
      <c r="C10" s="56">
        <v>19.05</v>
      </c>
      <c r="D10" s="56">
        <v>49</v>
      </c>
      <c r="E10" s="57">
        <f t="shared" si="0"/>
        <v>1884.785</v>
      </c>
    </row>
    <row r="11" spans="1:5" ht="13.5">
      <c r="A11" s="55"/>
      <c r="B11" s="56">
        <v>25.4</v>
      </c>
      <c r="C11" s="56">
        <v>25.4</v>
      </c>
      <c r="D11" s="56">
        <v>61</v>
      </c>
      <c r="E11" s="57">
        <f t="shared" si="0"/>
        <v>2920.985</v>
      </c>
    </row>
    <row r="12" spans="1:5" ht="13.5">
      <c r="A12" s="55">
        <v>12.7</v>
      </c>
      <c r="B12" s="56">
        <v>10</v>
      </c>
      <c r="C12" s="56">
        <v>10</v>
      </c>
      <c r="D12" s="56">
        <v>34</v>
      </c>
      <c r="E12" s="57">
        <f t="shared" si="0"/>
        <v>907.46</v>
      </c>
    </row>
    <row r="13" spans="1:5" ht="13.5">
      <c r="A13" s="55"/>
      <c r="B13" s="56">
        <v>20</v>
      </c>
      <c r="C13" s="56">
        <v>20</v>
      </c>
      <c r="D13" s="56">
        <v>54</v>
      </c>
      <c r="E13" s="57">
        <f t="shared" si="0"/>
        <v>2289.06</v>
      </c>
    </row>
    <row r="14" spans="1:5" ht="13.5">
      <c r="A14" s="55"/>
      <c r="B14" s="56">
        <v>12.7</v>
      </c>
      <c r="C14" s="56">
        <v>12.7</v>
      </c>
      <c r="D14" s="56">
        <v>39</v>
      </c>
      <c r="E14" s="57">
        <f t="shared" si="0"/>
        <v>1193.9850000000001</v>
      </c>
    </row>
    <row r="15" spans="1:5" ht="13.5">
      <c r="A15" s="55"/>
      <c r="B15" s="56">
        <v>19.05</v>
      </c>
      <c r="C15" s="56">
        <v>19.05</v>
      </c>
      <c r="D15" s="56">
        <v>52</v>
      </c>
      <c r="E15" s="57">
        <f t="shared" si="0"/>
        <v>2122.64</v>
      </c>
    </row>
    <row r="16" spans="1:5" ht="13.5">
      <c r="A16" s="55"/>
      <c r="B16" s="56">
        <v>25.4</v>
      </c>
      <c r="C16" s="56">
        <v>25.4</v>
      </c>
      <c r="D16" s="56">
        <v>65</v>
      </c>
      <c r="E16" s="57">
        <f t="shared" si="0"/>
        <v>3316.625</v>
      </c>
    </row>
    <row r="17" spans="1:5" ht="13.5">
      <c r="A17" s="55">
        <v>15.88</v>
      </c>
      <c r="B17" s="56">
        <v>10</v>
      </c>
      <c r="C17" s="56">
        <v>10</v>
      </c>
      <c r="D17" s="56">
        <v>37</v>
      </c>
      <c r="E17" s="57">
        <f t="shared" si="0"/>
        <v>1074.665</v>
      </c>
    </row>
    <row r="18" spans="1:5" ht="13.5">
      <c r="A18" s="55"/>
      <c r="B18" s="56">
        <v>20</v>
      </c>
      <c r="C18" s="56">
        <v>20</v>
      </c>
      <c r="D18" s="56">
        <v>57</v>
      </c>
      <c r="E18" s="57">
        <f t="shared" si="0"/>
        <v>2550.465</v>
      </c>
    </row>
    <row r="19" spans="1:5" ht="13.5">
      <c r="A19" s="55"/>
      <c r="B19" s="56">
        <v>12.7</v>
      </c>
      <c r="C19" s="56">
        <v>12.7</v>
      </c>
      <c r="D19" s="56">
        <v>42</v>
      </c>
      <c r="E19" s="57">
        <f t="shared" si="0"/>
        <v>1384.74</v>
      </c>
    </row>
    <row r="20" spans="1:5" ht="13.5">
      <c r="A20" s="55"/>
      <c r="B20" s="56">
        <v>19.05</v>
      </c>
      <c r="C20" s="56">
        <v>19.05</v>
      </c>
      <c r="D20" s="56">
        <v>55</v>
      </c>
      <c r="E20" s="57">
        <f t="shared" si="0"/>
        <v>2374.625</v>
      </c>
    </row>
    <row r="21" spans="1:5" ht="13.5">
      <c r="A21" s="55"/>
      <c r="B21" s="56">
        <v>25.4</v>
      </c>
      <c r="C21" s="56">
        <v>25.4</v>
      </c>
      <c r="D21" s="56">
        <v>68</v>
      </c>
      <c r="E21" s="57">
        <f t="shared" si="0"/>
        <v>3629.84</v>
      </c>
    </row>
    <row r="22" spans="1:5" ht="13.5">
      <c r="A22" s="55">
        <v>19.05</v>
      </c>
      <c r="B22" s="56">
        <v>10</v>
      </c>
      <c r="C22" s="56">
        <v>10</v>
      </c>
      <c r="D22" s="56">
        <v>41</v>
      </c>
      <c r="E22" s="57">
        <f t="shared" si="0"/>
        <v>1319.585</v>
      </c>
    </row>
    <row r="23" spans="1:5" ht="13.5">
      <c r="A23" s="55"/>
      <c r="B23" s="56">
        <v>20</v>
      </c>
      <c r="C23" s="56">
        <v>20</v>
      </c>
      <c r="D23" s="56">
        <v>61</v>
      </c>
      <c r="E23" s="57">
        <f t="shared" si="0"/>
        <v>2920.985</v>
      </c>
    </row>
    <row r="24" spans="1:5" ht="13.5">
      <c r="A24" s="55"/>
      <c r="B24" s="56">
        <v>12.7</v>
      </c>
      <c r="C24" s="56">
        <v>12.7</v>
      </c>
      <c r="D24" s="56">
        <v>46</v>
      </c>
      <c r="E24" s="57">
        <f t="shared" si="0"/>
        <v>1661.0600000000002</v>
      </c>
    </row>
    <row r="25" spans="1:5" ht="13.5">
      <c r="A25" s="55"/>
      <c r="B25" s="56">
        <v>19.05</v>
      </c>
      <c r="C25" s="56">
        <v>19.05</v>
      </c>
      <c r="D25" s="56">
        <v>58</v>
      </c>
      <c r="E25" s="57">
        <f t="shared" si="0"/>
        <v>2640.7400000000002</v>
      </c>
    </row>
    <row r="26" spans="1:5" ht="13.5">
      <c r="A26" s="55"/>
      <c r="B26" s="56">
        <v>25.4</v>
      </c>
      <c r="C26" s="56">
        <v>25.4</v>
      </c>
      <c r="D26" s="56">
        <v>71</v>
      </c>
      <c r="E26" s="57">
        <f t="shared" si="0"/>
        <v>3957.185</v>
      </c>
    </row>
    <row r="27" spans="1:5" ht="13.5">
      <c r="A27" s="55">
        <v>22.22</v>
      </c>
      <c r="B27" s="56">
        <v>10</v>
      </c>
      <c r="C27" s="56">
        <v>10</v>
      </c>
      <c r="D27" s="56">
        <v>44</v>
      </c>
      <c r="E27" s="57">
        <f t="shared" si="0"/>
        <v>1519.76</v>
      </c>
    </row>
    <row r="28" spans="1:5" ht="13.5">
      <c r="A28" s="55"/>
      <c r="B28" s="56">
        <v>20</v>
      </c>
      <c r="C28" s="56">
        <v>20</v>
      </c>
      <c r="D28" s="56">
        <v>64</v>
      </c>
      <c r="E28" s="57">
        <f t="shared" si="0"/>
        <v>3215.36</v>
      </c>
    </row>
    <row r="29" spans="1:5" ht="13.5">
      <c r="A29" s="55"/>
      <c r="B29" s="56">
        <v>12.7</v>
      </c>
      <c r="C29" s="56">
        <v>12.7</v>
      </c>
      <c r="D29" s="56">
        <v>49</v>
      </c>
      <c r="E29" s="57">
        <f t="shared" si="0"/>
        <v>1884.785</v>
      </c>
    </row>
    <row r="30" spans="1:5" ht="13.5">
      <c r="A30" s="55"/>
      <c r="B30" s="56">
        <v>19.05</v>
      </c>
      <c r="C30" s="56">
        <v>19.05</v>
      </c>
      <c r="D30" s="56">
        <v>61</v>
      </c>
      <c r="E30" s="57">
        <f t="shared" si="0"/>
        <v>2920.985</v>
      </c>
    </row>
    <row r="31" spans="1:5" ht="13.5">
      <c r="A31" s="55"/>
      <c r="B31" s="56">
        <v>25.4</v>
      </c>
      <c r="C31" s="56">
        <v>25.4</v>
      </c>
      <c r="D31" s="56">
        <v>74</v>
      </c>
      <c r="E31" s="57">
        <f t="shared" si="0"/>
        <v>4298.66</v>
      </c>
    </row>
    <row r="32" spans="1:5" ht="13.5">
      <c r="A32" s="55">
        <v>25.4</v>
      </c>
      <c r="B32" s="56">
        <v>10</v>
      </c>
      <c r="C32" s="56">
        <v>10</v>
      </c>
      <c r="D32" s="56">
        <v>47</v>
      </c>
      <c r="E32" s="57">
        <f t="shared" si="0"/>
        <v>1734.065</v>
      </c>
    </row>
    <row r="33" spans="1:5" ht="13.5">
      <c r="A33" s="55"/>
      <c r="B33" s="56">
        <v>20</v>
      </c>
      <c r="C33" s="56">
        <v>20</v>
      </c>
      <c r="D33" s="56">
        <v>67</v>
      </c>
      <c r="E33" s="57">
        <f t="shared" si="0"/>
        <v>3523.8650000000002</v>
      </c>
    </row>
    <row r="34" spans="1:5" ht="13.5">
      <c r="A34" s="55"/>
      <c r="B34" s="56">
        <v>12.7</v>
      </c>
      <c r="C34" s="56">
        <v>12.7</v>
      </c>
      <c r="D34" s="56">
        <v>52</v>
      </c>
      <c r="E34" s="57">
        <f t="shared" si="0"/>
        <v>2122.64</v>
      </c>
    </row>
    <row r="35" spans="1:5" ht="13.5">
      <c r="A35" s="55"/>
      <c r="B35" s="56">
        <v>19.05</v>
      </c>
      <c r="C35" s="56">
        <v>19.05</v>
      </c>
      <c r="D35" s="56">
        <v>65</v>
      </c>
      <c r="E35" s="57">
        <f t="shared" si="0"/>
        <v>3316.625</v>
      </c>
    </row>
    <row r="36" spans="1:5" ht="13.5">
      <c r="A36" s="55"/>
      <c r="B36" s="56">
        <v>25.4</v>
      </c>
      <c r="C36" s="56">
        <v>25.4</v>
      </c>
      <c r="D36" s="56">
        <v>77</v>
      </c>
      <c r="E36" s="57">
        <f t="shared" si="0"/>
        <v>4654.265</v>
      </c>
    </row>
    <row r="37" spans="1:5" ht="13.5">
      <c r="A37" s="55">
        <v>28.58</v>
      </c>
      <c r="B37" s="56">
        <v>10</v>
      </c>
      <c r="C37" s="56">
        <v>10</v>
      </c>
      <c r="D37" s="56">
        <v>50</v>
      </c>
      <c r="E37" s="57">
        <f t="shared" si="0"/>
        <v>1962.5</v>
      </c>
    </row>
    <row r="38" spans="1:5" ht="13.5">
      <c r="A38" s="55"/>
      <c r="B38" s="56">
        <v>20</v>
      </c>
      <c r="C38" s="56">
        <v>20</v>
      </c>
      <c r="D38" s="56">
        <v>70</v>
      </c>
      <c r="E38" s="57">
        <f t="shared" si="0"/>
        <v>3846.5</v>
      </c>
    </row>
    <row r="39" spans="1:5" ht="13.5">
      <c r="A39" s="55"/>
      <c r="B39" s="56">
        <v>12.7</v>
      </c>
      <c r="C39" s="56">
        <v>12.7</v>
      </c>
      <c r="D39" s="56">
        <v>55</v>
      </c>
      <c r="E39" s="57">
        <f t="shared" si="0"/>
        <v>2374.625</v>
      </c>
    </row>
    <row r="40" spans="1:5" ht="13.5">
      <c r="A40" s="55"/>
      <c r="B40" s="56">
        <v>19.05</v>
      </c>
      <c r="C40" s="56">
        <v>19.05</v>
      </c>
      <c r="D40" s="56">
        <v>68</v>
      </c>
      <c r="E40" s="57">
        <f t="shared" si="0"/>
        <v>3629.84</v>
      </c>
    </row>
    <row r="41" spans="1:5" ht="13.5">
      <c r="A41" s="55"/>
      <c r="B41" s="56">
        <v>25.4</v>
      </c>
      <c r="C41" s="56">
        <v>25.4</v>
      </c>
      <c r="D41" s="56">
        <v>80</v>
      </c>
      <c r="E41" s="57">
        <f t="shared" si="0"/>
        <v>5024</v>
      </c>
    </row>
    <row r="42" spans="1:5" ht="13.5">
      <c r="A42" s="55">
        <v>31.75</v>
      </c>
      <c r="B42" s="56">
        <v>10</v>
      </c>
      <c r="C42" s="56">
        <v>10</v>
      </c>
      <c r="D42" s="56">
        <v>53</v>
      </c>
      <c r="E42" s="57">
        <f t="shared" si="0"/>
        <v>2205.065</v>
      </c>
    </row>
    <row r="43" spans="1:5" ht="13.5">
      <c r="A43" s="55"/>
      <c r="B43" s="56">
        <v>20</v>
      </c>
      <c r="C43" s="56">
        <v>20</v>
      </c>
      <c r="D43" s="56">
        <v>73</v>
      </c>
      <c r="E43" s="57">
        <f t="shared" si="0"/>
        <v>4183.265</v>
      </c>
    </row>
    <row r="44" spans="1:5" ht="13.5">
      <c r="A44" s="55"/>
      <c r="B44" s="56">
        <v>12.7</v>
      </c>
      <c r="C44" s="56">
        <v>12.7</v>
      </c>
      <c r="D44" s="56">
        <v>58</v>
      </c>
      <c r="E44" s="57">
        <f t="shared" si="0"/>
        <v>2640.7400000000002</v>
      </c>
    </row>
    <row r="45" spans="1:5" ht="13.5">
      <c r="A45" s="55"/>
      <c r="B45" s="56">
        <v>19.05</v>
      </c>
      <c r="C45" s="56">
        <v>19.05</v>
      </c>
      <c r="D45" s="56">
        <v>71</v>
      </c>
      <c r="E45" s="57">
        <f t="shared" si="0"/>
        <v>3957.185</v>
      </c>
    </row>
    <row r="46" spans="1:5" ht="13.5">
      <c r="A46" s="55"/>
      <c r="B46" s="56">
        <v>25.4</v>
      </c>
      <c r="C46" s="56">
        <v>25.4</v>
      </c>
      <c r="D46" s="56">
        <v>84</v>
      </c>
      <c r="E46" s="57">
        <f t="shared" si="0"/>
        <v>5538.96</v>
      </c>
    </row>
    <row r="47" spans="1:5" ht="13.5">
      <c r="A47" s="55">
        <v>34.92</v>
      </c>
      <c r="B47" s="56">
        <v>10</v>
      </c>
      <c r="C47" s="56">
        <v>10</v>
      </c>
      <c r="D47" s="56">
        <v>57</v>
      </c>
      <c r="E47" s="57">
        <f t="shared" si="0"/>
        <v>2550.465</v>
      </c>
    </row>
    <row r="48" spans="1:5" ht="13.5">
      <c r="A48" s="55"/>
      <c r="B48" s="56">
        <v>20</v>
      </c>
      <c r="C48" s="56">
        <v>20</v>
      </c>
      <c r="D48" s="56">
        <v>76</v>
      </c>
      <c r="E48" s="57">
        <f t="shared" si="0"/>
        <v>4534.16</v>
      </c>
    </row>
    <row r="49" spans="1:5" ht="13.5">
      <c r="A49" s="55"/>
      <c r="B49" s="56">
        <v>12.7</v>
      </c>
      <c r="C49" s="56">
        <v>12.7</v>
      </c>
      <c r="D49" s="56">
        <v>61</v>
      </c>
      <c r="E49" s="57">
        <f t="shared" si="0"/>
        <v>2920.985</v>
      </c>
    </row>
    <row r="50" spans="1:5" ht="13.5">
      <c r="A50" s="55"/>
      <c r="B50" s="56">
        <v>19.05</v>
      </c>
      <c r="C50" s="56">
        <v>19.05</v>
      </c>
      <c r="D50" s="56">
        <v>74</v>
      </c>
      <c r="E50" s="57">
        <f t="shared" si="0"/>
        <v>4298.66</v>
      </c>
    </row>
    <row r="51" spans="1:5" ht="13.5">
      <c r="A51" s="55"/>
      <c r="B51" s="56">
        <v>25.4</v>
      </c>
      <c r="C51" s="56">
        <v>25.4</v>
      </c>
      <c r="D51" s="56">
        <v>87</v>
      </c>
      <c r="E51" s="57">
        <f t="shared" si="0"/>
        <v>5941.665</v>
      </c>
    </row>
    <row r="52" spans="1:5" ht="13.5">
      <c r="A52" s="55">
        <v>38.1</v>
      </c>
      <c r="B52" s="56">
        <v>10</v>
      </c>
      <c r="C52" s="56">
        <v>10</v>
      </c>
      <c r="D52" s="56">
        <v>60</v>
      </c>
      <c r="E52" s="57">
        <f t="shared" si="0"/>
        <v>2826</v>
      </c>
    </row>
    <row r="53" spans="1:5" ht="13.5">
      <c r="A53" s="55"/>
      <c r="B53" s="56">
        <v>20</v>
      </c>
      <c r="C53" s="56">
        <v>20</v>
      </c>
      <c r="D53" s="56">
        <v>80</v>
      </c>
      <c r="E53" s="57">
        <f t="shared" si="0"/>
        <v>5024</v>
      </c>
    </row>
    <row r="54" spans="1:5" ht="13.5">
      <c r="A54" s="55"/>
      <c r="B54" s="56">
        <v>12.7</v>
      </c>
      <c r="C54" s="56">
        <v>12.7</v>
      </c>
      <c r="D54" s="56">
        <v>65</v>
      </c>
      <c r="E54" s="57">
        <f t="shared" si="0"/>
        <v>3316.625</v>
      </c>
    </row>
    <row r="55" spans="1:5" ht="13.5">
      <c r="A55" s="55"/>
      <c r="B55" s="56">
        <v>19.05</v>
      </c>
      <c r="C55" s="56">
        <v>19.05</v>
      </c>
      <c r="D55" s="56">
        <v>77</v>
      </c>
      <c r="E55" s="57">
        <f t="shared" si="0"/>
        <v>4654.265</v>
      </c>
    </row>
    <row r="56" spans="1:5" ht="13.5">
      <c r="A56" s="55"/>
      <c r="B56" s="56">
        <v>25.4</v>
      </c>
      <c r="C56" s="56">
        <v>25.4</v>
      </c>
      <c r="D56" s="56">
        <v>90</v>
      </c>
      <c r="E56" s="57">
        <f t="shared" si="0"/>
        <v>6358.5</v>
      </c>
    </row>
    <row r="57" spans="1:5" ht="13.5">
      <c r="A57" s="55">
        <v>41.28</v>
      </c>
      <c r="B57" s="56">
        <v>10</v>
      </c>
      <c r="C57" s="56">
        <v>10</v>
      </c>
      <c r="D57" s="56">
        <v>64</v>
      </c>
      <c r="E57" s="57">
        <f t="shared" si="0"/>
        <v>3215.36</v>
      </c>
    </row>
    <row r="58" spans="1:5" ht="13.5">
      <c r="A58" s="55"/>
      <c r="B58" s="56">
        <v>20</v>
      </c>
      <c r="C58" s="56">
        <v>20</v>
      </c>
      <c r="D58" s="56">
        <v>84</v>
      </c>
      <c r="E58" s="57">
        <f t="shared" si="0"/>
        <v>5538.96</v>
      </c>
    </row>
    <row r="59" spans="1:5" ht="13.5">
      <c r="A59" s="55"/>
      <c r="B59" s="56">
        <v>12.7</v>
      </c>
      <c r="C59" s="56">
        <v>12.7</v>
      </c>
      <c r="D59" s="56">
        <v>68</v>
      </c>
      <c r="E59" s="57">
        <f t="shared" si="0"/>
        <v>3629.84</v>
      </c>
    </row>
    <row r="60" spans="1:5" ht="13.5">
      <c r="A60" s="55"/>
      <c r="B60" s="56">
        <v>19.05</v>
      </c>
      <c r="C60" s="56">
        <v>19.05</v>
      </c>
      <c r="D60" s="56">
        <v>80</v>
      </c>
      <c r="E60" s="57">
        <f t="shared" si="0"/>
        <v>5024</v>
      </c>
    </row>
    <row r="61" spans="1:5" ht="13.5">
      <c r="A61" s="55"/>
      <c r="B61" s="56">
        <v>25.4</v>
      </c>
      <c r="C61" s="56">
        <v>25.4</v>
      </c>
      <c r="D61" s="56">
        <v>93</v>
      </c>
      <c r="E61" s="57">
        <f t="shared" si="0"/>
        <v>6789.465</v>
      </c>
    </row>
    <row r="62" spans="1:5" ht="13.5">
      <c r="A62" s="55">
        <v>44.45</v>
      </c>
      <c r="B62" s="56">
        <v>10</v>
      </c>
      <c r="C62" s="56">
        <v>10</v>
      </c>
      <c r="D62" s="56">
        <v>66</v>
      </c>
      <c r="E62" s="57">
        <f t="shared" si="0"/>
        <v>3419.46</v>
      </c>
    </row>
    <row r="63" spans="1:5" ht="13.5">
      <c r="A63" s="55"/>
      <c r="B63" s="56">
        <v>20</v>
      </c>
      <c r="C63" s="56">
        <v>20</v>
      </c>
      <c r="D63" s="56">
        <v>86</v>
      </c>
      <c r="E63" s="57">
        <f t="shared" si="0"/>
        <v>5805.860000000001</v>
      </c>
    </row>
    <row r="64" spans="1:5" ht="13.5">
      <c r="A64" s="55"/>
      <c r="B64" s="56">
        <v>12.7</v>
      </c>
      <c r="C64" s="56">
        <v>12.7</v>
      </c>
      <c r="D64" s="56">
        <v>71</v>
      </c>
      <c r="E64" s="57">
        <f t="shared" si="0"/>
        <v>3957.185</v>
      </c>
    </row>
    <row r="65" spans="1:5" ht="13.5">
      <c r="A65" s="55"/>
      <c r="B65" s="56">
        <v>19.05</v>
      </c>
      <c r="C65" s="56">
        <v>19.05</v>
      </c>
      <c r="D65" s="56">
        <v>84</v>
      </c>
      <c r="E65" s="57">
        <f t="shared" si="0"/>
        <v>5538.96</v>
      </c>
    </row>
    <row r="66" spans="1:5" ht="13.5">
      <c r="A66" s="55"/>
      <c r="B66" s="56">
        <v>25.4</v>
      </c>
      <c r="C66" s="56">
        <v>25.4</v>
      </c>
      <c r="D66" s="56">
        <v>96</v>
      </c>
      <c r="E66" s="57">
        <f t="shared" si="0"/>
        <v>7234.56</v>
      </c>
    </row>
    <row r="67" spans="1:5" ht="13.5">
      <c r="A67" s="55">
        <v>50.8</v>
      </c>
      <c r="B67" s="56">
        <v>15</v>
      </c>
      <c r="C67" s="56">
        <v>10</v>
      </c>
      <c r="D67" s="56">
        <v>83</v>
      </c>
      <c r="E67" s="57">
        <f t="shared" si="0"/>
        <v>5407.865</v>
      </c>
    </row>
    <row r="68" spans="1:5" ht="13.5">
      <c r="A68" s="55"/>
      <c r="B68" s="56">
        <v>20</v>
      </c>
      <c r="C68" s="56">
        <v>20</v>
      </c>
      <c r="D68" s="56">
        <v>93</v>
      </c>
      <c r="E68" s="57">
        <f t="shared" si="0"/>
        <v>6789.465</v>
      </c>
    </row>
    <row r="69" spans="1:5" ht="13.5">
      <c r="A69" s="55"/>
      <c r="B69" s="56">
        <v>12.7</v>
      </c>
      <c r="C69" s="56">
        <v>12.7</v>
      </c>
      <c r="D69" s="56">
        <v>77</v>
      </c>
      <c r="E69" s="57">
        <f t="shared" si="0"/>
        <v>4654.265</v>
      </c>
    </row>
    <row r="70" spans="1:5" ht="13.5">
      <c r="A70" s="55"/>
      <c r="B70" s="56">
        <v>19.05</v>
      </c>
      <c r="C70" s="56">
        <v>19.05</v>
      </c>
      <c r="D70" s="56">
        <v>90</v>
      </c>
      <c r="E70" s="57">
        <f t="shared" si="0"/>
        <v>6358.5</v>
      </c>
    </row>
    <row r="71" spans="1:5" ht="13.5">
      <c r="A71" s="55"/>
      <c r="B71" s="56">
        <v>25.4</v>
      </c>
      <c r="C71" s="56">
        <v>25.4</v>
      </c>
      <c r="D71" s="56">
        <v>103</v>
      </c>
      <c r="E71" s="57">
        <f t="shared" si="0"/>
        <v>8328.065</v>
      </c>
    </row>
    <row r="72" spans="1:5" ht="13.5">
      <c r="A72" s="55">
        <v>53.98</v>
      </c>
      <c r="B72" s="56">
        <v>15</v>
      </c>
      <c r="C72" s="56">
        <v>10</v>
      </c>
      <c r="D72" s="56">
        <v>86</v>
      </c>
      <c r="E72" s="57">
        <f t="shared" si="0"/>
        <v>5805.860000000001</v>
      </c>
    </row>
    <row r="73" spans="1:5" ht="13.5">
      <c r="A73" s="55"/>
      <c r="B73" s="58">
        <v>20</v>
      </c>
      <c r="C73" s="58">
        <v>20</v>
      </c>
      <c r="D73" s="58">
        <v>96</v>
      </c>
      <c r="E73" s="57">
        <f t="shared" si="0"/>
        <v>7234.56</v>
      </c>
    </row>
    <row r="74" spans="1:5" ht="13.5">
      <c r="A74" s="55"/>
      <c r="B74" s="56">
        <v>12.7</v>
      </c>
      <c r="C74" s="56">
        <v>12.7</v>
      </c>
      <c r="D74" s="56">
        <v>80</v>
      </c>
      <c r="E74" s="57">
        <f>D74/2*D74/2*3.14</f>
        <v>5024</v>
      </c>
    </row>
    <row r="75" spans="1:5" ht="13.5">
      <c r="A75" s="55"/>
      <c r="B75" s="56">
        <v>19.05</v>
      </c>
      <c r="C75" s="56">
        <v>19.05</v>
      </c>
      <c r="D75" s="56">
        <v>93</v>
      </c>
      <c r="E75" s="57">
        <f>D75/2*D75/2*3.14</f>
        <v>6789.465</v>
      </c>
    </row>
    <row r="76" spans="1:5" ht="13.5">
      <c r="A76" s="55"/>
      <c r="B76" s="56">
        <v>25.4</v>
      </c>
      <c r="C76" s="56">
        <v>25.4</v>
      </c>
      <c r="D76" s="56">
        <v>106</v>
      </c>
      <c r="E76" s="57">
        <f>D76/2*D76/2*3.14</f>
        <v>8820.26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因幡電機産業株式会社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宮地　邦生</dc:creator>
  <cp:keywords/>
  <dc:description/>
  <cp:lastModifiedBy>inobe</cp:lastModifiedBy>
  <cp:lastPrinted>2020-10-13T09:01:30Z</cp:lastPrinted>
  <dcterms:created xsi:type="dcterms:W3CDTF">2015-10-08T09:39:22Z</dcterms:created>
  <dcterms:modified xsi:type="dcterms:W3CDTF">2021-01-22T10:22:03Z</dcterms:modified>
  <cp:category/>
  <cp:version/>
  <cp:contentType/>
  <cp:contentStatus/>
</cp:coreProperties>
</file>